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 codeName="ThisWorkbook" defaultThemeVersion="166925"/>
  <xr:revisionPtr revIDLastSave="0" documentId="13_ncr:1_{9FD0BAF7-CF03-4644-A3EF-CD99405F947D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IspisObracunaProracunaBezProsle" sheetId="1" r:id="rId1"/>
  </sheets>
  <definedNames>
    <definedName name="JR_PAGE_ANCHOR_0_1">IspisObracunaProracunaBezProsle!#REF!</definedName>
    <definedName name="_xlnm.Print_Area" localSheetId="0">IspisObracunaProracunaBezProsle!$A$1:$O$268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35" i="1" l="1"/>
  <c r="J36" i="1"/>
  <c r="J34" i="1"/>
  <c r="J32" i="1"/>
  <c r="K32" i="1" s="1"/>
  <c r="K31" i="1"/>
  <c r="K30" i="1"/>
  <c r="K28" i="1" l="1"/>
  <c r="K29" i="1"/>
  <c r="J41" i="1" l="1"/>
  <c r="H44" i="1"/>
  <c r="K44" i="1" s="1"/>
  <c r="L44" i="1"/>
  <c r="L41" i="1" l="1"/>
  <c r="L42" i="1"/>
  <c r="J42" i="1"/>
  <c r="L43" i="1" l="1"/>
  <c r="L45" i="1" s="1"/>
  <c r="H42" i="1"/>
  <c r="K42" i="1" s="1"/>
  <c r="H41" i="1"/>
  <c r="K38" i="1"/>
  <c r="K36" i="1"/>
  <c r="K35" i="1"/>
  <c r="K34" i="1"/>
  <c r="H43" i="1" l="1"/>
  <c r="K41" i="1"/>
  <c r="H45" i="1" l="1"/>
  <c r="K45" i="1" s="1"/>
  <c r="K43" i="1"/>
</calcChain>
</file>

<file path=xl/sharedStrings.xml><?xml version="1.0" encoding="utf-8"?>
<sst xmlns="http://schemas.openxmlformats.org/spreadsheetml/2006/main" count="499" uniqueCount="212">
  <si>
    <t>Izvorni plan 2022. (1)</t>
  </si>
  <si>
    <t>Izmjene plana 2022. (2)</t>
  </si>
  <si>
    <t>Tekući plan 2022. (3)</t>
  </si>
  <si>
    <t>SVEUKUPNO RASHODI / IZDACI</t>
  </si>
  <si>
    <t>Aktivnost A100001</t>
  </si>
  <si>
    <t>Aktivnost A100002</t>
  </si>
  <si>
    <t>Aktivnost A100003</t>
  </si>
  <si>
    <t>Glava 20001</t>
  </si>
  <si>
    <t>UPRAVNI ODJEL ZA OPĆE POSLOVE I DRUŠTV.DJELATNOSTI</t>
  </si>
  <si>
    <t>Program 1003</t>
  </si>
  <si>
    <t>PREDŠKOLSKI ODGOJ</t>
  </si>
  <si>
    <t>Kapitalni projekt K100001</t>
  </si>
  <si>
    <t>Tekući projekt T100005</t>
  </si>
  <si>
    <t>UPRAVLJANJE IMOVINOM</t>
  </si>
  <si>
    <t>Program 1020</t>
  </si>
  <si>
    <t>Podmirenje troškova za gradsku imovinu</t>
  </si>
  <si>
    <t>Geod. i usluge projektiranja vezane za imovinu Grada</t>
  </si>
  <si>
    <t>Glava 20002</t>
  </si>
  <si>
    <t>VRTIĆI</t>
  </si>
  <si>
    <t>UPRAVNI ODJEL ZA FINANCIJE I GOSPODARSTVO</t>
  </si>
  <si>
    <t>Glava 30001</t>
  </si>
  <si>
    <t>Program 1002</t>
  </si>
  <si>
    <t>JAVNA UPRAVA I ADMINISTRACIJA-UO za fin.i gosp.-priprema akata</t>
  </si>
  <si>
    <t>Program 1010</t>
  </si>
  <si>
    <t>RAZVOJ I SIGURNOST PROMETA</t>
  </si>
  <si>
    <t>Asfaltiranje cesta i ulica</t>
  </si>
  <si>
    <t>Program 1012</t>
  </si>
  <si>
    <t>ZAŠTITA OKOLIŠA</t>
  </si>
  <si>
    <t>Ova Odluka stupa na snagu danom donošenja.</t>
  </si>
  <si>
    <t>GRADONAČELNIK</t>
  </si>
  <si>
    <t>Marko Vešligaj, univ.spec.pol.</t>
  </si>
  <si>
    <t>A. RAČUN PRIHODA I RASHODA</t>
  </si>
  <si>
    <t>6</t>
  </si>
  <si>
    <t>Prihodi poslovanja</t>
  </si>
  <si>
    <t>7</t>
  </si>
  <si>
    <t>Prihodi od prodaje nefinancijske imovine</t>
  </si>
  <si>
    <t>3</t>
  </si>
  <si>
    <t>Rashodi poslovanja</t>
  </si>
  <si>
    <t>4</t>
  </si>
  <si>
    <t>Rashodi za nabavu nefinancijske imovine</t>
  </si>
  <si>
    <t>RAZLIKA</t>
  </si>
  <si>
    <t>B. RAČUN ZADUŽIVANJA/FINANCIRANJA</t>
  </si>
  <si>
    <t>8</t>
  </si>
  <si>
    <t>Primici od financijske imovine i zaduživanja</t>
  </si>
  <si>
    <t>5</t>
  </si>
  <si>
    <t>Izdaci za financijsku imovinu i otplate zajmova</t>
  </si>
  <si>
    <t>NETO ZADUŽIVANJE/FINANCIRANJE</t>
  </si>
  <si>
    <t>C. RASPOLOŽIVA SREDSTVA IZ PRETHODNIH GODINA</t>
  </si>
  <si>
    <t>VIŠAK/MANJAK IZ PRETHODNIH GODINA</t>
  </si>
  <si>
    <t>32</t>
  </si>
  <si>
    <t>Materijalni rashodi</t>
  </si>
  <si>
    <t>38</t>
  </si>
  <si>
    <t>Ostali rashodi</t>
  </si>
  <si>
    <t>42</t>
  </si>
  <si>
    <t>Rashodi za nabavu proizvedene dugotrajne imovine</t>
  </si>
  <si>
    <t>45</t>
  </si>
  <si>
    <t>Rashodi za dodatna ulaganja na nefinancijskoj imovini</t>
  </si>
  <si>
    <t>OPĆI DIO</t>
  </si>
  <si>
    <t>POSEBNI DIO</t>
  </si>
  <si>
    <t xml:space="preserve">      REPUBLIKA HRVATSKA</t>
  </si>
  <si>
    <t>KRAPINSKO ZAGORSKA ŽUPANIJA</t>
  </si>
  <si>
    <t xml:space="preserve">         GRAD PREGRADA</t>
  </si>
  <si>
    <t xml:space="preserve">         GRADONAČELNIK</t>
  </si>
  <si>
    <t xml:space="preserve">ODLUKU </t>
  </si>
  <si>
    <t>Točka 1.</t>
  </si>
  <si>
    <t>UKUPNO PRIHODI I PRIMICI</t>
  </si>
  <si>
    <t>UKUPNO RASHODI I IZDACI:</t>
  </si>
  <si>
    <t>VIŠAK/MANJAK</t>
  </si>
  <si>
    <t>Preneseni višak/manjak</t>
  </si>
  <si>
    <t>Višak za prijenos u iduću godinu</t>
  </si>
  <si>
    <t>Točka 2.</t>
  </si>
  <si>
    <t>BROJ KONTA</t>
  </si>
  <si>
    <t>VRSTA RASHODA / IZDATAKA</t>
  </si>
  <si>
    <t>PLANIRANO</t>
  </si>
  <si>
    <t>PROMJENA IZNOS</t>
  </si>
  <si>
    <t>PROMJENA (%)</t>
  </si>
  <si>
    <t>NOVI IZNOS</t>
  </si>
  <si>
    <t/>
  </si>
  <si>
    <t>Program 1014</t>
  </si>
  <si>
    <t>ORGANIZIRANJE I PROVOĐENJE ZAŠTITE I SPAŠAVANJA</t>
  </si>
  <si>
    <t>Razvoj vatrogastva i Civilne zaštite</t>
  </si>
  <si>
    <t>37</t>
  </si>
  <si>
    <t>Naknade građanima i kućanstvima na temelju osiguranja i druge naknade</t>
  </si>
  <si>
    <t>31</t>
  </si>
  <si>
    <t>Rashodi za zaposlene</t>
  </si>
  <si>
    <t>Otplate kredita,  financijski i ostali  rashodi</t>
  </si>
  <si>
    <t>Plaće i naknade za rad zaposlenih u  Upravnim odjelima</t>
  </si>
  <si>
    <t>Veterinarske usluge - higijeničar</t>
  </si>
  <si>
    <t>Program 1007</t>
  </si>
  <si>
    <t>PROMICANJE KULTURE</t>
  </si>
  <si>
    <t>Kapitalni projekt K100007</t>
  </si>
  <si>
    <t>Spomen obilježje braniteljima</t>
  </si>
  <si>
    <t>Pregrada, 31.12.2024.</t>
  </si>
  <si>
    <t>o preraspodjeli sredstava planiranih u proračunu za 2024. godinu</t>
  </si>
  <si>
    <t>Utvrđuje se preraspodjela pojedinih stavaka Proračuna grada Pregrade za 2024. godinu:</t>
  </si>
  <si>
    <t>0.0%</t>
  </si>
  <si>
    <t>0.1%</t>
  </si>
  <si>
    <t>-1.3%</t>
  </si>
  <si>
    <t>34</t>
  </si>
  <si>
    <t>Financijski rashodi</t>
  </si>
  <si>
    <t>-4.3%</t>
  </si>
  <si>
    <t>35</t>
  </si>
  <si>
    <t>Subvencije</t>
  </si>
  <si>
    <t>-5.0%</t>
  </si>
  <si>
    <t>36</t>
  </si>
  <si>
    <t>Pomoći dane u inozemstvo i unutar općeg proračuna</t>
  </si>
  <si>
    <t>-1.7%</t>
  </si>
  <si>
    <t>-4.5%</t>
  </si>
  <si>
    <t>8.0%</t>
  </si>
  <si>
    <t>41</t>
  </si>
  <si>
    <t>Rashodi za nabavu neproizvedene dugotrajne imovine</t>
  </si>
  <si>
    <t>-1.5%</t>
  </si>
  <si>
    <t>-0.1%</t>
  </si>
  <si>
    <t>0.5%</t>
  </si>
  <si>
    <t>PROMJENA</t>
  </si>
  <si>
    <t>VRSTA PRIHODA / RASHODA</t>
  </si>
  <si>
    <t>IZNOS</t>
  </si>
  <si>
    <t>(%)</t>
  </si>
  <si>
    <t>Glava 10001</t>
  </si>
  <si>
    <t>GRADSKO VIJEĆE I GRADONAČELNIK</t>
  </si>
  <si>
    <t>Program 1000</t>
  </si>
  <si>
    <t>JAVNA UPRAVA I ADMINISTRACIJA-G.vijeće i gradon.-donoš. akata i mjera iz djel.Grada</t>
  </si>
  <si>
    <t>Sredstva za rad  Gradskog vijeća, gradonačelnika i zamjenika</t>
  </si>
  <si>
    <t>Izvor  1.</t>
  </si>
  <si>
    <t>Opći prihodi i primici</t>
  </si>
  <si>
    <t>Program 1001</t>
  </si>
  <si>
    <t>JAVNA UPRAVA I ADMINISTRACIJA - UO za opće posl.i druš.dj.- priprema akata</t>
  </si>
  <si>
    <t>Materijalni troškovi</t>
  </si>
  <si>
    <t>Kapitalni projekt K100002</t>
  </si>
  <si>
    <t>Izgradnja područnog objekta DV Naša radost</t>
  </si>
  <si>
    <t>Program 1004</t>
  </si>
  <si>
    <t>OSNOVNO I SREDNJEŠKOLSKO OBRAZOVANJE</t>
  </si>
  <si>
    <t>OŠ i SŠ - sufinanc.plivanja učenika, za darovite učenike..</t>
  </si>
  <si>
    <t>Program 1005</t>
  </si>
  <si>
    <t>VISOKO OBRAZOVANJE</t>
  </si>
  <si>
    <t>Kupnja zgrade i zemljišta EMKA</t>
  </si>
  <si>
    <t>Program 1006</t>
  </si>
  <si>
    <t>SOCIJALNA SKRB</t>
  </si>
  <si>
    <t>Pomoć obiteljima i kućanstvima za novorođenu djecu</t>
  </si>
  <si>
    <t>Aktivnost A100005</t>
  </si>
  <si>
    <t>Stipendije i studentske pripomoći</t>
  </si>
  <si>
    <t>Aktivnost A100006</t>
  </si>
  <si>
    <t>Ostale socijalne pomoći</t>
  </si>
  <si>
    <t>Aktivnost A100007</t>
  </si>
  <si>
    <t>Sufinanciranje udžbenika za OŠ</t>
  </si>
  <si>
    <t>Sufinanciranje udruga u kulturi</t>
  </si>
  <si>
    <t>Kapitalni projekt K100003</t>
  </si>
  <si>
    <t>Kino dvorana</t>
  </si>
  <si>
    <t>Kapitalni projekt K100008</t>
  </si>
  <si>
    <t>Spomen-obilježje NOB-u</t>
  </si>
  <si>
    <t>Program 1008</t>
  </si>
  <si>
    <t>RAZVOJ SPORTA I REKREACIJE</t>
  </si>
  <si>
    <t>Uređenje dječjih igrališta i školskih igrališta</t>
  </si>
  <si>
    <t>Program 1017</t>
  </si>
  <si>
    <t>POTICANJE RAZVOJA TURIZMA</t>
  </si>
  <si>
    <t>Unapređ.razvoja turizma i turistička promidžba</t>
  </si>
  <si>
    <t>Program 1018</t>
  </si>
  <si>
    <t>RAZVOJ CIVILNOG DRUŠTVA</t>
  </si>
  <si>
    <t>Program za mlade i sufinanciranja udruga civ.društva</t>
  </si>
  <si>
    <t>Aktivnost A100004</t>
  </si>
  <si>
    <t>Zajedničko planiranje proračuna</t>
  </si>
  <si>
    <t>Tekući projekt T100003</t>
  </si>
  <si>
    <t>Povelja o ravnopravnosti spolova i Pregrada sigurno mjesto za žene</t>
  </si>
  <si>
    <t>Izvor  5.</t>
  </si>
  <si>
    <t>Donacije</t>
  </si>
  <si>
    <t>Tekući projekt T100001</t>
  </si>
  <si>
    <t>Smart City</t>
  </si>
  <si>
    <t>Provođenje   predškole</t>
  </si>
  <si>
    <t>Proračunski korisnik 28604</t>
  </si>
  <si>
    <t>DJEČJI VRTIĆ NAŠA RADOST PREGRADA</t>
  </si>
  <si>
    <t>Redovna djelatnost Dječjeg vrtića Naša radost</t>
  </si>
  <si>
    <t>Glava 20003</t>
  </si>
  <si>
    <t>USTANOVE U KULTURI</t>
  </si>
  <si>
    <t>Proračunski korisnik 12345</t>
  </si>
  <si>
    <t>Pučko otvoreno učilište Pregrada</t>
  </si>
  <si>
    <t>Aktivnost A100009</t>
  </si>
  <si>
    <t>Redovna djelatnost Pučkog otvorenog učilišta</t>
  </si>
  <si>
    <t>Proračunski korisnik 28612</t>
  </si>
  <si>
    <t>GRADSKA KNJIŽNICA PREGRADA</t>
  </si>
  <si>
    <t>Redovna djelatnost Knjižnice</t>
  </si>
  <si>
    <t>Proračunski korisnik 43677</t>
  </si>
  <si>
    <t>MUZEJ GRADA PREGRADE</t>
  </si>
  <si>
    <t>Redovna djelatnost Muzeja</t>
  </si>
  <si>
    <t>Materijalni rashodi za rad Upravnih odjela</t>
  </si>
  <si>
    <t>Program 1009</t>
  </si>
  <si>
    <t>ODRŽAVANJE KOMUNALNE INFRASTRUKTURE</t>
  </si>
  <si>
    <t>Održavanje jav. površina  i  zimsko održ.cesta</t>
  </si>
  <si>
    <t>Izvor  3.</t>
  </si>
  <si>
    <t>Prihodi za posebne namjene</t>
  </si>
  <si>
    <t>Održavanje i energija za javnu rasvjetu</t>
  </si>
  <si>
    <t>Sanacije šteta od elem.nepogoda</t>
  </si>
  <si>
    <t>Nabava prometne signalizacije</t>
  </si>
  <si>
    <t>Izgradnja pješačke staze i oborinske odvodnje uz LC 22079 u naseljima Valentinovo – Benkovo</t>
  </si>
  <si>
    <t>Program 1011</t>
  </si>
  <si>
    <t>RAZVOJ I UPRAVLJANJE SUSTAVA VODOOPSKRBE, ODVODNJE I ZAŠTITE VODA</t>
  </si>
  <si>
    <t>Vodoopskrba i odvodnja oborinskih voda</t>
  </si>
  <si>
    <t>Sanacija divljih odlagališta i drugi troškovi vezani za otpad</t>
  </si>
  <si>
    <t>Program 1013</t>
  </si>
  <si>
    <t>PROSTORNO UREĐENJE I UNAPREĐENJE STANOVANJA</t>
  </si>
  <si>
    <t>Izrada prostorno planske dokumentacije</t>
  </si>
  <si>
    <t>Program 1015</t>
  </si>
  <si>
    <t>JAČANJE GOSPODARSTVA</t>
  </si>
  <si>
    <t>Poticanje razvoja poduzetništva</t>
  </si>
  <si>
    <t>Program 1016</t>
  </si>
  <si>
    <t>POTPORE POLJOPRIVREDI</t>
  </si>
  <si>
    <t>Subvencije poljoprivrednicima i uređ.stočnog sajmišta</t>
  </si>
  <si>
    <t>Program 1019</t>
  </si>
  <si>
    <t>ZAŠTITA,OČUVANJE I UNAPREĐ.ZDRAVLJA</t>
  </si>
  <si>
    <t>Ispitivanje vode, deratizacija i drugo</t>
  </si>
  <si>
    <t>Temeljem članka 60. Zakona o proračunu (Narodne novine  broj 144/21), članka 9. Odluke o  izvršavanju proračuna grada  Pregrade za  2024. godinu (Službeni glasnik Krapinsko zagorske županije br. 60/23 i 33/24) i članka 52. Statuta grada Pregrade (Službeni glasnik KZŽ, br. 6/13, 17/13, 7/18,16/18- pročišćeni tekst, 5/20, 8/21, 38/22, 40/23) donosim</t>
  </si>
  <si>
    <t>KLASA:400-01/25-01/03</t>
  </si>
  <si>
    <t>URBROJ:2140-5-02-25-1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</si>
</sst>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1041A]#,##0.00;\-\ #,##0.00"/>
    <numFmt numFmtId="165" formatCode="[$-1041A]#,##0.00;\-#,##0.00"/>
  </numFmts>
  <fonts count="22">
    <font>
      <sz val="11"/>
      <color theme="1"/>
      <name val="Calibri"/>
      <family val="2"/>
      <scheme val="minor"/>
    </font>
    <font>
      <b/>
      <sz val="8"/>
      <color rgb="FF000000"/>
      <name val="Arimo"/>
      <family val="2"/>
    </font>
    <font>
      <sz val="11"/>
      <color theme="1"/>
      <name val="Calibri"/>
      <family val="2"/>
      <scheme val="minor"/>
    </font>
    <font>
      <sz val="10"/>
      <color rgb="FF000000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8"/>
      <color rgb="FFFF0000"/>
      <name val="Arial"/>
      <family val="2"/>
      <charset val="238"/>
    </font>
    <font>
      <sz val="8"/>
      <color rgb="FFFF0000"/>
      <name val="Calibri"/>
      <family val="2"/>
      <charset val="238"/>
    </font>
    <font>
      <sz val="8"/>
      <color theme="1"/>
      <name val="Arial"/>
      <family val="2"/>
      <charset val="238"/>
    </font>
    <font>
      <sz val="11"/>
      <color rgb="FF000000"/>
      <name val="Calibri"/>
      <family val="2"/>
      <scheme val="minor"/>
    </font>
    <font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sz val="8"/>
      <name val="Calibri"/>
      <family val="2"/>
      <scheme val="minor"/>
    </font>
    <font>
      <sz val="8"/>
      <color rgb="FF000000"/>
      <name val="Arimo"/>
      <charset val="238"/>
    </font>
    <font>
      <sz val="11"/>
      <name val="Calibri"/>
      <family val="2"/>
      <charset val="238"/>
    </font>
    <font>
      <b/>
      <sz val="9"/>
      <color rgb="FFFFFFFF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696969"/>
        <bgColor rgb="FF696969"/>
      </patternFill>
    </fill>
    <fill>
      <patternFill patternType="solid">
        <fgColor rgb="FF0000CE"/>
        <bgColor rgb="FF0000CE"/>
      </patternFill>
    </fill>
    <fill>
      <patternFill patternType="solid">
        <fgColor rgb="FFC1C1FF"/>
        <bgColor rgb="FFC1C1FF"/>
      </patternFill>
    </fill>
    <fill>
      <patternFill patternType="solid">
        <fgColor rgb="FFE1E1FF"/>
        <bgColor rgb="FFE1E1FF"/>
      </patternFill>
    </fill>
    <fill>
      <patternFill patternType="solid">
        <fgColor rgb="FF808080"/>
        <bgColor rgb="FF808080"/>
      </patternFill>
    </fill>
    <fill>
      <patternFill patternType="solid">
        <fgColor rgb="FF191970"/>
        <bgColor rgb="FF191970"/>
      </patternFill>
    </fill>
    <fill>
      <patternFill patternType="solid">
        <fgColor rgb="FFFEDE01"/>
        <bgColor rgb="FFFEDE01"/>
      </patternFill>
    </fill>
    <fill>
      <patternFill patternType="solid">
        <fgColor rgb="FF3535FF"/>
        <bgColor rgb="FF3535FF"/>
      </patternFill>
    </fill>
  </fills>
  <borders count="6">
    <border>
      <left/>
      <right/>
      <top/>
      <bottom/>
      <diagonal/>
    </border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ck">
        <color rgb="FF000000"/>
      </top>
      <bottom/>
      <diagonal/>
    </border>
    <border>
      <left/>
      <right/>
      <top/>
      <bottom style="thick">
        <color rgb="FF000000"/>
      </bottom>
      <diagonal/>
    </border>
  </borders>
  <cellStyleXfs count="3">
    <xf numFmtId="0" fontId="0" fillId="0" borderId="0"/>
    <xf numFmtId="9" fontId="2" fillId="0" borderId="0" applyFont="0" applyFill="0" applyBorder="0" applyAlignment="0" applyProtection="0"/>
    <xf numFmtId="0" fontId="11" fillId="0" borderId="1"/>
  </cellStyleXfs>
  <cellXfs count="100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0" fillId="2" borderId="0" xfId="0" applyFill="1" applyAlignment="1" applyProtection="1">
      <alignment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horizontal="right" vertical="center" wrapText="1"/>
    </xf>
    <xf numFmtId="10" fontId="1" fillId="2" borderId="1" xfId="1" applyNumberFormat="1" applyFont="1" applyFill="1" applyBorder="1" applyAlignment="1">
      <alignment horizontal="right" vertical="center" wrapText="1"/>
    </xf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4" fontId="1" fillId="2" borderId="1" xfId="0" applyNumberFormat="1" applyFont="1" applyFill="1" applyBorder="1" applyAlignment="1">
      <alignment horizontal="right" vertical="center" wrapText="1"/>
    </xf>
    <xf numFmtId="0" fontId="0" fillId="2" borderId="1" xfId="0" applyFill="1" applyBorder="1" applyAlignment="1" applyProtection="1">
      <alignment horizontal="center" wrapText="1"/>
      <protection locked="0"/>
    </xf>
    <xf numFmtId="10" fontId="1" fillId="2" borderId="2" xfId="1" applyNumberFormat="1" applyFont="1" applyFill="1" applyBorder="1" applyAlignment="1">
      <alignment horizontal="right" vertical="center" wrapText="1"/>
    </xf>
    <xf numFmtId="4" fontId="1" fillId="2" borderId="2" xfId="0" applyNumberFormat="1" applyFont="1" applyFill="1" applyBorder="1" applyAlignment="1">
      <alignment horizontal="right" vertical="center" wrapText="1"/>
    </xf>
    <xf numFmtId="2" fontId="1" fillId="2" borderId="2" xfId="0" applyNumberFormat="1" applyFont="1" applyFill="1" applyBorder="1" applyAlignment="1">
      <alignment horizontal="right" vertical="center" wrapText="1"/>
    </xf>
    <xf numFmtId="0" fontId="12" fillId="0" borderId="3" xfId="2" applyFont="1" applyBorder="1" applyAlignment="1">
      <alignment vertical="center" wrapText="1" readingOrder="1"/>
    </xf>
    <xf numFmtId="0" fontId="12" fillId="0" borderId="3" xfId="2" applyFont="1" applyBorder="1" applyAlignment="1">
      <alignment horizontal="right" vertical="center" wrapText="1" readingOrder="1"/>
    </xf>
    <xf numFmtId="0" fontId="13" fillId="3" borderId="1" xfId="2" applyFont="1" applyFill="1" applyAlignment="1">
      <alignment horizontal="left" vertical="center" wrapText="1" readingOrder="1"/>
    </xf>
    <xf numFmtId="0" fontId="13" fillId="4" borderId="1" xfId="2" applyFont="1" applyFill="1" applyAlignment="1">
      <alignment horizontal="left" vertical="center" wrapText="1" readingOrder="1"/>
    </xf>
    <xf numFmtId="0" fontId="14" fillId="5" borderId="1" xfId="2" applyFont="1" applyFill="1" applyAlignment="1">
      <alignment horizontal="left" vertical="center" wrapText="1" readingOrder="1"/>
    </xf>
    <xf numFmtId="0" fontId="14" fillId="6" borderId="1" xfId="2" applyFont="1" applyFill="1" applyAlignment="1">
      <alignment horizontal="left" vertical="center" wrapText="1" readingOrder="1"/>
    </xf>
    <xf numFmtId="0" fontId="12" fillId="0" borderId="1" xfId="2" applyFont="1" applyAlignment="1">
      <alignment horizontal="left" vertical="center" wrapText="1" readingOrder="1"/>
    </xf>
    <xf numFmtId="0" fontId="17" fillId="2" borderId="1" xfId="0" applyFont="1" applyFill="1" applyBorder="1" applyAlignment="1">
      <alignment horizontal="left" vertical="center" wrapText="1"/>
    </xf>
    <xf numFmtId="164" fontId="17" fillId="2" borderId="1" xfId="0" applyNumberFormat="1" applyFont="1" applyFill="1" applyBorder="1" applyAlignment="1">
      <alignment horizontal="right" vertical="center" wrapText="1"/>
    </xf>
    <xf numFmtId="10" fontId="17" fillId="2" borderId="1" xfId="1" applyNumberFormat="1" applyFont="1" applyFill="1" applyBorder="1" applyAlignment="1">
      <alignment horizontal="right" vertical="center" wrapText="1"/>
    </xf>
    <xf numFmtId="0" fontId="17" fillId="2" borderId="1" xfId="0" applyFont="1" applyFill="1" applyBorder="1" applyAlignment="1">
      <alignment horizontal="right" vertical="center" wrapText="1"/>
    </xf>
    <xf numFmtId="0" fontId="15" fillId="7" borderId="1" xfId="2" applyFont="1" applyFill="1" applyAlignment="1">
      <alignment vertical="top" wrapText="1" readingOrder="1"/>
    </xf>
    <xf numFmtId="0" fontId="19" fillId="8" borderId="1" xfId="2" applyFont="1" applyFill="1" applyAlignment="1">
      <alignment vertical="top" wrapText="1" readingOrder="1"/>
    </xf>
    <xf numFmtId="165" fontId="19" fillId="8" borderId="1" xfId="2" applyNumberFormat="1" applyFont="1" applyFill="1" applyAlignment="1">
      <alignment horizontal="right" vertical="top" wrapText="1" readingOrder="1"/>
    </xf>
    <xf numFmtId="0" fontId="20" fillId="0" borderId="1" xfId="2" applyFont="1" applyAlignment="1">
      <alignment vertical="top" wrapText="1" readingOrder="1"/>
    </xf>
    <xf numFmtId="165" fontId="20" fillId="0" borderId="1" xfId="2" applyNumberFormat="1" applyFont="1" applyAlignment="1">
      <alignment horizontal="right" vertical="top" wrapText="1" readingOrder="1"/>
    </xf>
    <xf numFmtId="0" fontId="21" fillId="0" borderId="4" xfId="2" applyFont="1" applyBorder="1" applyAlignment="1">
      <alignment horizontal="left" vertical="center" wrapText="1" readingOrder="1"/>
    </xf>
    <xf numFmtId="0" fontId="21" fillId="0" borderId="4" xfId="2" applyFont="1" applyBorder="1" applyAlignment="1">
      <alignment horizontal="right" wrapText="1" readingOrder="1"/>
    </xf>
    <xf numFmtId="0" fontId="21" fillId="0" borderId="5" xfId="2" applyFont="1" applyBorder="1" applyAlignment="1">
      <alignment horizontal="left" vertical="center" wrapText="1" readingOrder="1"/>
    </xf>
    <xf numFmtId="0" fontId="21" fillId="0" borderId="5" xfId="2" applyFont="1" applyBorder="1" applyAlignment="1">
      <alignment horizontal="right" wrapText="1" readingOrder="1"/>
    </xf>
    <xf numFmtId="0" fontId="21" fillId="0" borderId="1" xfId="2" applyFont="1" applyAlignment="1">
      <alignment horizontal="center" vertical="center" wrapText="1" readingOrder="1"/>
    </xf>
    <xf numFmtId="0" fontId="21" fillId="0" borderId="1" xfId="2" applyFont="1" applyAlignment="1">
      <alignment horizontal="center" wrapText="1" readingOrder="1"/>
    </xf>
    <xf numFmtId="0" fontId="3" fillId="0" borderId="1" xfId="2" applyFont="1" applyAlignment="1">
      <alignment vertical="top" wrapText="1" readingOrder="1"/>
    </xf>
    <xf numFmtId="165" fontId="13" fillId="3" borderId="1" xfId="2" applyNumberFormat="1" applyFont="1" applyFill="1" applyAlignment="1">
      <alignment horizontal="right" vertical="center" wrapText="1" readingOrder="1"/>
    </xf>
    <xf numFmtId="165" fontId="13" fillId="4" borderId="1" xfId="2" applyNumberFormat="1" applyFont="1" applyFill="1" applyAlignment="1">
      <alignment horizontal="right" vertical="center" wrapText="1" readingOrder="1"/>
    </xf>
    <xf numFmtId="165" fontId="14" fillId="5" borderId="1" xfId="2" applyNumberFormat="1" applyFont="1" applyFill="1" applyAlignment="1">
      <alignment horizontal="right" vertical="center" wrapText="1" readingOrder="1"/>
    </xf>
    <xf numFmtId="165" fontId="14" fillId="6" borderId="1" xfId="2" applyNumberFormat="1" applyFont="1" applyFill="1" applyAlignment="1">
      <alignment horizontal="right" vertical="center" wrapText="1" readingOrder="1"/>
    </xf>
    <xf numFmtId="0" fontId="14" fillId="9" borderId="1" xfId="2" applyFont="1" applyFill="1" applyAlignment="1">
      <alignment horizontal="left" vertical="center" wrapText="1" readingOrder="1"/>
    </xf>
    <xf numFmtId="165" fontId="14" fillId="9" borderId="1" xfId="2" applyNumberFormat="1" applyFont="1" applyFill="1" applyAlignment="1">
      <alignment horizontal="right" vertical="center" wrapText="1" readingOrder="1"/>
    </xf>
    <xf numFmtId="165" fontId="12" fillId="0" borderId="1" xfId="2" applyNumberFormat="1" applyFont="1" applyAlignment="1">
      <alignment horizontal="right" vertical="center" wrapText="1" readingOrder="1"/>
    </xf>
    <xf numFmtId="0" fontId="13" fillId="10" borderId="1" xfId="2" applyFont="1" applyFill="1" applyAlignment="1">
      <alignment horizontal="left" vertical="center" wrapText="1" readingOrder="1"/>
    </xf>
    <xf numFmtId="165" fontId="13" fillId="10" borderId="1" xfId="2" applyNumberFormat="1" applyFont="1" applyFill="1" applyAlignment="1">
      <alignment horizontal="right" vertical="center" wrapText="1" readingOrder="1"/>
    </xf>
    <xf numFmtId="0" fontId="10" fillId="0" borderId="0" xfId="0" applyFont="1"/>
    <xf numFmtId="0" fontId="14" fillId="9" borderId="1" xfId="2" applyFont="1" applyFill="1" applyAlignment="1">
      <alignment vertical="center" wrapText="1" readingOrder="1"/>
    </xf>
    <xf numFmtId="0" fontId="18" fillId="0" borderId="0" xfId="0" applyFont="1"/>
    <xf numFmtId="165" fontId="14" fillId="9" borderId="1" xfId="2" applyNumberFormat="1" applyFont="1" applyFill="1" applyAlignment="1">
      <alignment horizontal="right" vertical="center" wrapText="1" readingOrder="1"/>
    </xf>
    <xf numFmtId="0" fontId="12" fillId="0" borderId="1" xfId="2" applyFont="1" applyAlignment="1">
      <alignment vertical="center" wrapText="1" readingOrder="1"/>
    </xf>
    <xf numFmtId="165" fontId="12" fillId="0" borderId="1" xfId="2" applyNumberFormat="1" applyFont="1" applyAlignment="1">
      <alignment horizontal="right" vertical="center" wrapText="1" readingOrder="1"/>
    </xf>
    <xf numFmtId="0" fontId="14" fillId="5" borderId="1" xfId="2" applyFont="1" applyFill="1" applyAlignment="1">
      <alignment vertical="center" wrapText="1" readingOrder="1"/>
    </xf>
    <xf numFmtId="165" fontId="14" fillId="5" borderId="1" xfId="2" applyNumberFormat="1" applyFont="1" applyFill="1" applyAlignment="1">
      <alignment horizontal="right" vertical="center" wrapText="1" readingOrder="1"/>
    </xf>
    <xf numFmtId="0" fontId="14" fillId="6" borderId="1" xfId="2" applyFont="1" applyFill="1" applyAlignment="1">
      <alignment vertical="center" wrapText="1" readingOrder="1"/>
    </xf>
    <xf numFmtId="165" fontId="14" fillId="6" borderId="1" xfId="2" applyNumberFormat="1" applyFont="1" applyFill="1" applyAlignment="1">
      <alignment horizontal="right" vertical="center" wrapText="1" readingOrder="1"/>
    </xf>
    <xf numFmtId="0" fontId="3" fillId="0" borderId="1" xfId="0" applyFont="1" applyBorder="1" applyAlignment="1">
      <alignment horizontal="center"/>
    </xf>
    <xf numFmtId="0" fontId="13" fillId="4" borderId="1" xfId="2" applyFont="1" applyFill="1" applyAlignment="1">
      <alignment vertical="center" wrapText="1" readingOrder="1"/>
    </xf>
    <xf numFmtId="165" fontId="13" fillId="4" borderId="1" xfId="2" applyNumberFormat="1" applyFont="1" applyFill="1" applyAlignment="1">
      <alignment horizontal="right" vertical="center" wrapText="1" readingOrder="1"/>
    </xf>
    <xf numFmtId="0" fontId="13" fillId="10" borderId="1" xfId="2" applyFont="1" applyFill="1" applyAlignment="1">
      <alignment vertical="center" wrapText="1" readingOrder="1"/>
    </xf>
    <xf numFmtId="165" fontId="13" fillId="10" borderId="1" xfId="2" applyNumberFormat="1" applyFont="1" applyFill="1" applyAlignment="1">
      <alignment horizontal="right" vertical="center" wrapText="1" readingOrder="1"/>
    </xf>
    <xf numFmtId="0" fontId="12" fillId="0" borderId="3" xfId="2" applyFont="1" applyBorder="1" applyAlignment="1">
      <alignment vertical="center" wrapText="1" readingOrder="1"/>
    </xf>
    <xf numFmtId="0" fontId="18" fillId="0" borderId="3" xfId="2" applyFont="1" applyBorder="1" applyAlignment="1">
      <alignment vertical="top" wrapText="1"/>
    </xf>
    <xf numFmtId="0" fontId="12" fillId="0" borderId="3" xfId="2" applyFont="1" applyBorder="1" applyAlignment="1">
      <alignment horizontal="right" vertical="center" wrapText="1" readingOrder="1"/>
    </xf>
    <xf numFmtId="0" fontId="13" fillId="3" borderId="1" xfId="2" applyFont="1" applyFill="1" applyAlignment="1">
      <alignment vertical="center" wrapText="1" readingOrder="1"/>
    </xf>
    <xf numFmtId="165" fontId="13" fillId="3" borderId="1" xfId="2" applyNumberFormat="1" applyFont="1" applyFill="1" applyAlignment="1">
      <alignment horizontal="right" vertical="center" wrapText="1" readingOrder="1"/>
    </xf>
    <xf numFmtId="0" fontId="6" fillId="0" borderId="0" xfId="0" applyFont="1" applyAlignment="1">
      <alignment horizontal="center" wrapText="1"/>
    </xf>
    <xf numFmtId="4" fontId="0" fillId="2" borderId="2" xfId="0" applyNumberFormat="1" applyFill="1" applyBorder="1" applyAlignment="1" applyProtection="1">
      <alignment horizontal="right" wrapText="1"/>
      <protection locked="0"/>
    </xf>
    <xf numFmtId="0" fontId="1" fillId="2" borderId="1" xfId="0" applyFont="1" applyFill="1" applyBorder="1" applyAlignment="1">
      <alignment horizontal="left" vertical="center" wrapText="1"/>
    </xf>
    <xf numFmtId="4" fontId="1" fillId="2" borderId="1" xfId="0" applyNumberFormat="1" applyFont="1" applyFill="1" applyBorder="1" applyAlignment="1">
      <alignment horizontal="right" vertical="center" wrapText="1"/>
    </xf>
    <xf numFmtId="0" fontId="1" fillId="2" borderId="1" xfId="0" applyFont="1" applyFill="1" applyBorder="1" applyAlignment="1">
      <alignment horizontal="right" vertical="center" wrapText="1"/>
    </xf>
    <xf numFmtId="0" fontId="0" fillId="2" borderId="2" xfId="0" applyFill="1" applyBorder="1" applyAlignment="1" applyProtection="1">
      <alignment horizontal="right" wrapText="1"/>
      <protection locked="0"/>
    </xf>
    <xf numFmtId="4" fontId="0" fillId="0" borderId="2" xfId="0" applyNumberFormat="1" applyBorder="1" applyAlignment="1">
      <alignment horizontal="right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6" fillId="0" borderId="0" xfId="0" applyFont="1" applyAlignment="1">
      <alignment horizontal="center" vertical="top"/>
    </xf>
    <xf numFmtId="0" fontId="0" fillId="2" borderId="2" xfId="0" applyFill="1" applyBorder="1" applyAlignment="1" applyProtection="1">
      <alignment horizontal="left" wrapText="1"/>
      <protection locked="0"/>
    </xf>
    <xf numFmtId="0" fontId="1" fillId="2" borderId="1" xfId="0" applyFont="1" applyFill="1" applyBorder="1" applyAlignment="1">
      <alignment horizontal="center" vertical="center" wrapText="1"/>
    </xf>
    <xf numFmtId="0" fontId="20" fillId="0" borderId="1" xfId="2" applyFont="1" applyAlignment="1">
      <alignment vertical="top" wrapText="1" readingOrder="1"/>
    </xf>
    <xf numFmtId="0" fontId="20" fillId="0" borderId="1" xfId="2" applyFont="1" applyAlignment="1">
      <alignment horizontal="right" vertical="top" wrapText="1" readingOrder="1"/>
    </xf>
    <xf numFmtId="165" fontId="20" fillId="0" borderId="1" xfId="2" applyNumberFormat="1" applyFont="1" applyAlignment="1">
      <alignment horizontal="right" vertical="top" wrapText="1" readingOrder="1"/>
    </xf>
    <xf numFmtId="0" fontId="19" fillId="8" borderId="1" xfId="2" applyFont="1" applyFill="1" applyAlignment="1">
      <alignment vertical="top" wrapText="1" readingOrder="1"/>
    </xf>
    <xf numFmtId="0" fontId="19" fillId="8" borderId="1" xfId="2" applyFont="1" applyFill="1" applyAlignment="1">
      <alignment horizontal="right" vertical="top" wrapText="1" readingOrder="1"/>
    </xf>
    <xf numFmtId="165" fontId="19" fillId="8" borderId="1" xfId="2" applyNumberFormat="1" applyFont="1" applyFill="1" applyAlignment="1">
      <alignment horizontal="right" vertical="top" wrapText="1" readingOrder="1"/>
    </xf>
    <xf numFmtId="0" fontId="21" fillId="0" borderId="4" xfId="2" applyFont="1" applyBorder="1" applyAlignment="1">
      <alignment horizontal="left" wrapText="1" readingOrder="1"/>
    </xf>
    <xf numFmtId="0" fontId="18" fillId="0" borderId="4" xfId="2" applyFont="1" applyBorder="1" applyAlignment="1">
      <alignment vertical="top" wrapText="1"/>
    </xf>
    <xf numFmtId="0" fontId="21" fillId="0" borderId="4" xfId="2" applyFont="1" applyBorder="1" applyAlignment="1">
      <alignment horizontal="center" wrapText="1" readingOrder="1"/>
    </xf>
    <xf numFmtId="0" fontId="21" fillId="0" borderId="5" xfId="2" applyFont="1" applyBorder="1" applyAlignment="1">
      <alignment horizontal="left" wrapText="1" readingOrder="1"/>
    </xf>
    <xf numFmtId="0" fontId="18" fillId="0" borderId="5" xfId="2" applyFont="1" applyBorder="1" applyAlignment="1">
      <alignment vertical="top" wrapText="1"/>
    </xf>
    <xf numFmtId="0" fontId="21" fillId="0" borderId="5" xfId="2" applyFont="1" applyBorder="1" applyAlignment="1">
      <alignment horizontal="right" wrapText="1" readingOrder="1"/>
    </xf>
    <xf numFmtId="0" fontId="21" fillId="0" borderId="1" xfId="2" applyFont="1" applyAlignment="1">
      <alignment horizontal="left" wrapText="1" readingOrder="1"/>
    </xf>
    <xf numFmtId="0" fontId="21" fillId="0" borderId="1" xfId="2" applyFont="1" applyAlignment="1">
      <alignment horizontal="center" wrapText="1" readingOrder="1"/>
    </xf>
    <xf numFmtId="0" fontId="15" fillId="7" borderId="1" xfId="2" applyFont="1" applyFill="1" applyAlignment="1">
      <alignment vertical="top" wrapText="1" readingOrder="1"/>
    </xf>
    <xf numFmtId="0" fontId="3" fillId="0" borderId="1" xfId="2" applyFont="1" applyAlignment="1">
      <alignment vertical="top" wrapText="1" readingOrder="1"/>
    </xf>
  </cellXfs>
  <cellStyles count="3">
    <cellStyle name="Normal" xfId="2" xr:uid="{3DDCF4F3-20CA-46AD-94BE-A343526F81DD}"/>
    <cellStyle name="Normalno" xfId="0" builtinId="0"/>
    <cellStyle name="Postotak" xfId="1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28575</xdr:colOff>
      <xdr:row>0</xdr:row>
      <xdr:rowOff>152400</xdr:rowOff>
    </xdr:from>
    <xdr:to>
      <xdr:col>2</xdr:col>
      <xdr:colOff>504825</xdr:colOff>
      <xdr:row>4</xdr:row>
      <xdr:rowOff>60342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0065F09E-F130-4630-A1C0-CAC5D4326EC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1000" y="152400"/>
          <a:ext cx="476250" cy="66994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  <pageSetUpPr fitToPage="1"/>
  </sheetPr>
  <dimension ref="A1:S268"/>
  <sheetViews>
    <sheetView tabSelected="1" topLeftCell="A260" zoomScaleNormal="100" workbookViewId="0">
      <selection activeCell="D275" sqref="D275"/>
    </sheetView>
  </sheetViews>
  <sheetFormatPr defaultRowHeight="14.4"/>
  <cols>
    <col min="1" max="1" width="1.5546875" customWidth="1"/>
    <col min="2" max="2" width="3.6640625" customWidth="1"/>
    <col min="3" max="3" width="17.5546875" customWidth="1"/>
    <col min="4" max="4" width="55.33203125" customWidth="1"/>
    <col min="5" max="5" width="9.44140625" customWidth="1"/>
    <col min="6" max="7" width="16.109375" customWidth="1"/>
    <col min="8" max="8" width="8.109375" customWidth="1"/>
    <col min="9" max="9" width="7.109375" customWidth="1"/>
    <col min="10" max="10" width="7.44140625" customWidth="1"/>
    <col min="11" max="11" width="6.88671875" customWidth="1"/>
    <col min="12" max="12" width="14" customWidth="1"/>
    <col min="13" max="13" width="1.33203125" customWidth="1"/>
    <col min="14" max="14" width="3.33203125" customWidth="1"/>
    <col min="15" max="15" width="1.109375" customWidth="1"/>
    <col min="16" max="19" width="8.88671875" hidden="1" customWidth="1"/>
  </cols>
  <sheetData>
    <row r="1" spans="1:13" ht="15" customHeight="1">
      <c r="A1" s="2"/>
      <c r="B1" s="2"/>
      <c r="C1" s="2"/>
      <c r="D1" s="2"/>
      <c r="E1" s="2"/>
      <c r="F1" s="2"/>
      <c r="G1" s="2"/>
      <c r="H1" s="2"/>
      <c r="I1" s="2"/>
      <c r="J1" s="2"/>
    </row>
    <row r="2" spans="1:13">
      <c r="A2" s="2"/>
      <c r="B2" s="2"/>
      <c r="C2" s="2"/>
      <c r="D2" s="2"/>
      <c r="E2" s="2"/>
      <c r="F2" s="2"/>
      <c r="G2" s="2"/>
      <c r="H2" s="2"/>
      <c r="I2" s="2"/>
      <c r="J2" s="2"/>
    </row>
    <row r="3" spans="1:13">
      <c r="A3" s="2"/>
      <c r="B3" s="2"/>
      <c r="C3" s="2"/>
      <c r="D3" s="2"/>
      <c r="E3" s="2"/>
      <c r="F3" s="2"/>
      <c r="G3" s="2"/>
      <c r="H3" s="2"/>
      <c r="I3" s="2"/>
      <c r="J3" s="2"/>
    </row>
    <row r="4" spans="1:13" ht="15" customHeight="1">
      <c r="A4" s="2"/>
      <c r="B4" s="2"/>
      <c r="C4" s="2"/>
      <c r="D4" s="2"/>
      <c r="E4" s="2"/>
      <c r="F4" s="2"/>
      <c r="G4" s="2"/>
      <c r="H4" s="2"/>
      <c r="I4" s="2"/>
      <c r="J4" s="2"/>
    </row>
    <row r="5" spans="1:13" ht="15" customHeight="1">
      <c r="A5" s="2"/>
      <c r="B5" s="2"/>
      <c r="C5" s="2"/>
      <c r="D5" s="2"/>
      <c r="E5" s="2"/>
      <c r="F5" s="2"/>
      <c r="G5" s="2"/>
      <c r="H5" s="2"/>
      <c r="I5" s="2"/>
      <c r="J5" s="2"/>
    </row>
    <row r="6" spans="1:13" ht="15" customHeight="1">
      <c r="A6" s="9" t="s">
        <v>59</v>
      </c>
      <c r="B6" s="9"/>
      <c r="C6" s="52"/>
      <c r="D6" s="11"/>
      <c r="E6" s="12"/>
      <c r="F6" s="12"/>
      <c r="G6" s="12"/>
      <c r="H6" s="12"/>
      <c r="I6" s="12"/>
      <c r="J6" s="12"/>
    </row>
    <row r="7" spans="1:13" ht="15" customHeight="1">
      <c r="A7" s="9" t="s">
        <v>60</v>
      </c>
      <c r="B7" s="9"/>
      <c r="C7" s="52"/>
      <c r="D7" s="11"/>
      <c r="E7" s="12"/>
      <c r="F7" s="12"/>
      <c r="G7" s="12"/>
      <c r="H7" s="12"/>
      <c r="I7" s="12"/>
      <c r="J7" s="12"/>
    </row>
    <row r="8" spans="1:13" ht="15" customHeight="1">
      <c r="A8" s="9" t="s">
        <v>61</v>
      </c>
      <c r="B8" s="9"/>
      <c r="C8" s="52"/>
      <c r="D8" s="11"/>
      <c r="E8" s="12"/>
      <c r="F8" s="12"/>
      <c r="G8" s="12"/>
      <c r="H8" s="12"/>
      <c r="I8" s="12"/>
      <c r="J8" s="12"/>
    </row>
    <row r="9" spans="1:13" ht="15" customHeight="1">
      <c r="A9" s="9" t="s">
        <v>62</v>
      </c>
      <c r="B9" s="9"/>
      <c r="C9" s="52"/>
      <c r="D9" s="11"/>
      <c r="E9" s="12"/>
      <c r="F9" s="12"/>
      <c r="G9" s="12"/>
      <c r="H9" s="12"/>
      <c r="I9" s="12"/>
      <c r="J9" s="12"/>
    </row>
    <row r="10" spans="1:13" ht="15" customHeight="1">
      <c r="A10" s="9" t="s">
        <v>210</v>
      </c>
      <c r="B10" s="9"/>
      <c r="C10" s="52"/>
      <c r="D10" s="11"/>
      <c r="E10" s="12"/>
      <c r="F10" s="12"/>
      <c r="G10" s="12"/>
      <c r="H10" s="12"/>
      <c r="I10" s="12"/>
      <c r="J10" s="12"/>
    </row>
    <row r="11" spans="1:13" ht="15" customHeight="1">
      <c r="A11" s="9" t="s">
        <v>211</v>
      </c>
      <c r="B11" s="9"/>
      <c r="C11" s="52"/>
      <c r="D11" s="11"/>
      <c r="E11" s="12"/>
      <c r="F11" s="12"/>
      <c r="G11" s="12"/>
      <c r="H11" s="12"/>
      <c r="I11" s="12"/>
      <c r="J11" s="12"/>
    </row>
    <row r="12" spans="1:13" ht="15" customHeight="1">
      <c r="A12" s="9" t="s">
        <v>92</v>
      </c>
      <c r="B12" s="10"/>
      <c r="C12" s="11"/>
      <c r="D12" s="11"/>
      <c r="E12" s="12"/>
      <c r="F12" s="12"/>
      <c r="G12" s="12"/>
      <c r="H12" s="12"/>
      <c r="I12" s="12"/>
      <c r="J12" s="12"/>
    </row>
    <row r="13" spans="1:13" ht="15" customHeight="1">
      <c r="A13" s="11"/>
      <c r="B13" s="11"/>
      <c r="C13" s="11"/>
      <c r="D13" s="11"/>
      <c r="E13" s="12"/>
      <c r="F13" s="12"/>
      <c r="G13" s="12"/>
      <c r="H13" s="12"/>
      <c r="I13" s="12"/>
      <c r="J13" s="12"/>
    </row>
    <row r="14" spans="1:13" ht="37.5" customHeight="1">
      <c r="A14" s="72" t="s">
        <v>209</v>
      </c>
      <c r="B14" s="72"/>
      <c r="C14" s="72"/>
      <c r="D14" s="72"/>
      <c r="E14" s="72"/>
      <c r="F14" s="72"/>
      <c r="G14" s="72"/>
      <c r="H14" s="72"/>
      <c r="I14" s="72"/>
      <c r="J14" s="72"/>
      <c r="K14" s="72"/>
      <c r="L14" s="72"/>
      <c r="M14" s="72"/>
    </row>
    <row r="15" spans="1:13" ht="15" customHeight="1">
      <c r="A15" s="13"/>
      <c r="B15" s="13"/>
      <c r="C15" s="13"/>
      <c r="D15" s="13"/>
      <c r="E15" s="13"/>
      <c r="F15" s="13"/>
      <c r="G15" s="13"/>
      <c r="H15" s="13"/>
      <c r="I15" s="13"/>
      <c r="J15" s="13"/>
    </row>
    <row r="16" spans="1:13" ht="15" customHeight="1">
      <c r="A16" s="81" t="s">
        <v>63</v>
      </c>
      <c r="B16" s="81"/>
      <c r="C16" s="81"/>
      <c r="D16" s="81"/>
      <c r="E16" s="81"/>
      <c r="F16" s="81"/>
      <c r="G16" s="81"/>
      <c r="H16" s="81"/>
      <c r="I16" s="81"/>
      <c r="J16" s="81"/>
      <c r="K16" s="81"/>
      <c r="L16" s="81"/>
      <c r="M16" s="81"/>
    </row>
    <row r="17" spans="1:13" ht="15" customHeight="1">
      <c r="A17" s="81" t="s">
        <v>93</v>
      </c>
      <c r="B17" s="81"/>
      <c r="C17" s="81"/>
      <c r="D17" s="81"/>
      <c r="E17" s="81"/>
      <c r="F17" s="81"/>
      <c r="G17" s="81"/>
      <c r="H17" s="81"/>
      <c r="I17" s="81"/>
      <c r="J17" s="81"/>
      <c r="K17" s="81"/>
      <c r="L17" s="81"/>
      <c r="M17" s="81"/>
    </row>
    <row r="18" spans="1:13" ht="15" customHeight="1">
      <c r="A18" s="81"/>
      <c r="B18" s="81"/>
      <c r="C18" s="81"/>
      <c r="D18" s="81"/>
      <c r="E18" s="81"/>
      <c r="F18" s="81"/>
      <c r="G18" s="81"/>
      <c r="H18" s="81"/>
      <c r="I18" s="81"/>
      <c r="J18" s="81"/>
      <c r="K18" s="81"/>
      <c r="L18" s="81"/>
      <c r="M18" s="81"/>
    </row>
    <row r="19" spans="1:13" ht="15" customHeight="1">
      <c r="A19" s="81" t="s">
        <v>64</v>
      </c>
      <c r="B19" s="81"/>
      <c r="C19" s="81"/>
      <c r="D19" s="81"/>
      <c r="E19" s="81"/>
      <c r="F19" s="81"/>
      <c r="G19" s="81"/>
      <c r="H19" s="81"/>
      <c r="I19" s="81"/>
      <c r="J19" s="81"/>
      <c r="K19" s="81"/>
      <c r="L19" s="81"/>
      <c r="M19" s="81"/>
    </row>
    <row r="20" spans="1:13" ht="15" customHeight="1">
      <c r="A20" s="14"/>
      <c r="B20" s="14"/>
      <c r="C20" s="14"/>
      <c r="D20" s="14"/>
      <c r="E20" s="14"/>
      <c r="F20" s="14"/>
      <c r="G20" s="14"/>
      <c r="H20" s="14"/>
      <c r="I20" s="14"/>
      <c r="J20" s="14"/>
    </row>
    <row r="21" spans="1:13" ht="15" customHeight="1">
      <c r="A21" s="81" t="s">
        <v>94</v>
      </c>
      <c r="B21" s="81"/>
      <c r="C21" s="81"/>
      <c r="D21" s="81"/>
      <c r="E21" s="81"/>
      <c r="F21" s="81"/>
      <c r="G21" s="81"/>
      <c r="H21" s="81"/>
      <c r="I21" s="81"/>
      <c r="J21" s="81"/>
      <c r="K21" s="81"/>
      <c r="L21" s="81"/>
      <c r="M21" s="81"/>
    </row>
    <row r="22" spans="1:13" ht="15" customHeight="1"/>
    <row r="23" spans="1:13">
      <c r="A23" s="80" t="s">
        <v>57</v>
      </c>
      <c r="B23" s="80"/>
      <c r="C23" s="80"/>
      <c r="D23" s="80"/>
      <c r="E23" s="80"/>
      <c r="F23" s="80"/>
      <c r="G23" s="80"/>
      <c r="H23" s="80"/>
      <c r="I23" s="80"/>
      <c r="J23" s="80"/>
      <c r="K23" s="80"/>
      <c r="L23" s="80"/>
      <c r="M23" s="80"/>
    </row>
    <row r="25" spans="1:13">
      <c r="A25" s="4"/>
      <c r="B25" s="4"/>
      <c r="C25" s="4"/>
      <c r="D25" s="4"/>
      <c r="E25" s="4"/>
      <c r="F25" s="4"/>
      <c r="G25" s="4"/>
      <c r="H25" s="83" t="s">
        <v>0</v>
      </c>
      <c r="I25" s="83"/>
      <c r="J25" s="83" t="s">
        <v>1</v>
      </c>
      <c r="K25" s="5"/>
      <c r="L25" s="83" t="s">
        <v>2</v>
      </c>
      <c r="M25" s="83"/>
    </row>
    <row r="26" spans="1:13">
      <c r="A26" s="4"/>
      <c r="B26" s="4"/>
      <c r="C26" s="4"/>
      <c r="D26" s="4"/>
      <c r="E26" s="4"/>
      <c r="F26" s="4"/>
      <c r="G26" s="4"/>
      <c r="H26" s="83"/>
      <c r="I26" s="83"/>
      <c r="J26" s="83"/>
      <c r="K26" s="5"/>
      <c r="L26" s="83"/>
      <c r="M26" s="83"/>
    </row>
    <row r="27" spans="1:13" ht="15" customHeight="1">
      <c r="A27" s="4"/>
      <c r="B27" s="74" t="s">
        <v>31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8" spans="1:13" ht="15" customHeight="1">
      <c r="A28" s="76" t="s">
        <v>32</v>
      </c>
      <c r="B28" s="76"/>
      <c r="C28" s="74" t="s">
        <v>33</v>
      </c>
      <c r="D28" s="74"/>
      <c r="E28" s="74"/>
      <c r="F28" s="74"/>
      <c r="G28" s="74"/>
      <c r="H28" s="75">
        <v>11141819.560000001</v>
      </c>
      <c r="I28" s="76"/>
      <c r="J28" s="7">
        <v>0</v>
      </c>
      <c r="K28" s="8">
        <f>J28/H28</f>
        <v>0</v>
      </c>
      <c r="L28" s="75">
        <v>11141819.560000001</v>
      </c>
      <c r="M28" s="76"/>
    </row>
    <row r="29" spans="1:13">
      <c r="A29" s="76" t="s">
        <v>34</v>
      </c>
      <c r="B29" s="76"/>
      <c r="C29" s="74" t="s">
        <v>35</v>
      </c>
      <c r="D29" s="74"/>
      <c r="E29" s="74"/>
      <c r="F29" s="74"/>
      <c r="G29" s="74"/>
      <c r="H29" s="75">
        <v>39000</v>
      </c>
      <c r="I29" s="76"/>
      <c r="J29" s="7">
        <v>0</v>
      </c>
      <c r="K29" s="8">
        <f t="shared" ref="K29:K32" si="0">J29/H29</f>
        <v>0</v>
      </c>
      <c r="L29" s="75">
        <v>39000</v>
      </c>
      <c r="M29" s="76"/>
    </row>
    <row r="30" spans="1:13">
      <c r="A30" s="76" t="s">
        <v>36</v>
      </c>
      <c r="B30" s="76"/>
      <c r="C30" s="74" t="s">
        <v>37</v>
      </c>
      <c r="D30" s="74"/>
      <c r="E30" s="74"/>
      <c r="F30" s="74"/>
      <c r="G30" s="74"/>
      <c r="H30" s="75">
        <v>4143401.16</v>
      </c>
      <c r="I30" s="76"/>
      <c r="J30" s="15">
        <v>2582.0700000000002</v>
      </c>
      <c r="K30" s="8">
        <f>J30/H30</f>
        <v>6.2317644376968801E-4</v>
      </c>
      <c r="L30" s="75">
        <v>4145983.23</v>
      </c>
      <c r="M30" s="76"/>
    </row>
    <row r="31" spans="1:13">
      <c r="A31" s="76" t="s">
        <v>38</v>
      </c>
      <c r="B31" s="76"/>
      <c r="C31" s="74" t="s">
        <v>39</v>
      </c>
      <c r="D31" s="74"/>
      <c r="E31" s="74"/>
      <c r="F31" s="74"/>
      <c r="G31" s="74"/>
      <c r="H31" s="75">
        <v>9581840.8900000006</v>
      </c>
      <c r="I31" s="76"/>
      <c r="J31" s="15">
        <v>-2582.0700000000002</v>
      </c>
      <c r="K31" s="8">
        <f t="shared" si="0"/>
        <v>-2.6947535756878971E-4</v>
      </c>
      <c r="L31" s="75">
        <v>9579258.8200000003</v>
      </c>
      <c r="M31" s="76"/>
    </row>
    <row r="32" spans="1:13">
      <c r="A32" s="4"/>
      <c r="B32" s="4"/>
      <c r="C32" s="74" t="s">
        <v>40</v>
      </c>
      <c r="D32" s="74"/>
      <c r="E32" s="74"/>
      <c r="F32" s="74"/>
      <c r="G32" s="74"/>
      <c r="H32" s="75">
        <v>-2544422.4900000002</v>
      </c>
      <c r="I32" s="76"/>
      <c r="J32" s="15">
        <f>P32</f>
        <v>0</v>
      </c>
      <c r="K32" s="8">
        <f t="shared" si="0"/>
        <v>0</v>
      </c>
      <c r="L32" s="75">
        <v>-2544422.4900000002</v>
      </c>
      <c r="M32" s="76"/>
    </row>
    <row r="33" spans="1:19" ht="15" customHeight="1">
      <c r="A33" s="4"/>
      <c r="B33" s="74" t="s">
        <v>41</v>
      </c>
      <c r="C33" s="74"/>
      <c r="D33" s="74"/>
      <c r="E33" s="74"/>
      <c r="F33" s="74"/>
      <c r="G33" s="74"/>
      <c r="H33" s="74"/>
      <c r="I33" s="74"/>
      <c r="J33" s="74"/>
      <c r="K33" s="74"/>
      <c r="L33" s="74"/>
      <c r="M33" s="74"/>
    </row>
    <row r="34" spans="1:19">
      <c r="A34" s="76" t="s">
        <v>42</v>
      </c>
      <c r="B34" s="76"/>
      <c r="C34" s="74" t="s">
        <v>43</v>
      </c>
      <c r="D34" s="74"/>
      <c r="E34" s="74"/>
      <c r="F34" s="74"/>
      <c r="G34" s="74"/>
      <c r="H34" s="75">
        <v>2300000</v>
      </c>
      <c r="I34" s="76"/>
      <c r="J34" s="15">
        <f>P34</f>
        <v>0</v>
      </c>
      <c r="K34" s="8">
        <f>J34/H34</f>
        <v>0</v>
      </c>
      <c r="L34" s="75">
        <v>2300000</v>
      </c>
      <c r="M34" s="76"/>
    </row>
    <row r="35" spans="1:19">
      <c r="A35" s="76" t="s">
        <v>44</v>
      </c>
      <c r="B35" s="76"/>
      <c r="C35" s="74" t="s">
        <v>45</v>
      </c>
      <c r="D35" s="74"/>
      <c r="E35" s="74"/>
      <c r="F35" s="74"/>
      <c r="G35" s="74"/>
      <c r="H35" s="75">
        <v>300000</v>
      </c>
      <c r="I35" s="76"/>
      <c r="J35" s="15">
        <f t="shared" ref="J35:J36" si="1">P35</f>
        <v>0</v>
      </c>
      <c r="K35" s="8">
        <f t="shared" ref="K35:K38" si="2">J35/H35</f>
        <v>0</v>
      </c>
      <c r="L35" s="75">
        <v>300000</v>
      </c>
      <c r="M35" s="76"/>
    </row>
    <row r="36" spans="1:19">
      <c r="A36" s="4"/>
      <c r="B36" s="4"/>
      <c r="C36" s="74" t="s">
        <v>46</v>
      </c>
      <c r="D36" s="74"/>
      <c r="E36" s="74"/>
      <c r="F36" s="74"/>
      <c r="G36" s="74"/>
      <c r="H36" s="75">
        <v>2000000</v>
      </c>
      <c r="I36" s="76"/>
      <c r="J36" s="15">
        <f t="shared" si="1"/>
        <v>0</v>
      </c>
      <c r="K36" s="8">
        <f t="shared" si="2"/>
        <v>0</v>
      </c>
      <c r="L36" s="75">
        <v>2000000</v>
      </c>
      <c r="M36" s="76"/>
    </row>
    <row r="37" spans="1:19" ht="15" customHeight="1">
      <c r="A37" s="4"/>
      <c r="B37" s="74" t="s">
        <v>47</v>
      </c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</row>
    <row r="38" spans="1:19">
      <c r="A38" s="4"/>
      <c r="B38" s="4"/>
      <c r="C38" s="74" t="s">
        <v>48</v>
      </c>
      <c r="D38" s="74"/>
      <c r="E38" s="74"/>
      <c r="F38" s="74"/>
      <c r="G38" s="74"/>
      <c r="H38" s="75">
        <v>544422.49</v>
      </c>
      <c r="I38" s="76"/>
      <c r="J38" s="7">
        <v>0</v>
      </c>
      <c r="K38" s="8">
        <f t="shared" si="2"/>
        <v>0</v>
      </c>
      <c r="L38" s="75">
        <v>544422.49</v>
      </c>
      <c r="M38" s="76"/>
    </row>
    <row r="39" spans="1:19">
      <c r="A39" s="4"/>
      <c r="B39" s="74"/>
      <c r="C39" s="74"/>
      <c r="D39" s="74"/>
      <c r="E39" s="74"/>
      <c r="F39" s="74"/>
      <c r="G39" s="74"/>
      <c r="H39" s="74"/>
      <c r="I39" s="74"/>
      <c r="J39" s="74"/>
      <c r="K39" s="74"/>
      <c r="L39" s="74"/>
      <c r="M39" s="74"/>
      <c r="O39" t="s">
        <v>77</v>
      </c>
      <c r="P39" t="s">
        <v>77</v>
      </c>
      <c r="Q39" t="s">
        <v>77</v>
      </c>
      <c r="S39" t="s">
        <v>77</v>
      </c>
    </row>
    <row r="40" spans="1:19" ht="30.75" customHeight="1">
      <c r="A40" s="4"/>
      <c r="B40" s="4"/>
      <c r="C40" s="6"/>
      <c r="D40" s="6"/>
      <c r="E40" s="6"/>
      <c r="F40" s="6"/>
      <c r="G40" s="6"/>
      <c r="H40" s="15"/>
      <c r="I40" s="7"/>
      <c r="J40" s="7"/>
      <c r="K40" s="8"/>
      <c r="L40" s="15"/>
      <c r="M40" s="7"/>
    </row>
    <row r="41" spans="1:19">
      <c r="A41" s="4"/>
      <c r="B41" s="4"/>
      <c r="C41" s="82" t="s">
        <v>65</v>
      </c>
      <c r="D41" s="82"/>
      <c r="E41" s="82"/>
      <c r="F41" s="82"/>
      <c r="G41" s="82"/>
      <c r="H41" s="73">
        <f>SUM(H28,H29,H34)</f>
        <v>13480819.560000001</v>
      </c>
      <c r="I41" s="73"/>
      <c r="J41" s="19">
        <f>SUM(J28,J29,J34)</f>
        <v>0</v>
      </c>
      <c r="K41" s="17">
        <f t="shared" ref="K41" si="3">J41/H41</f>
        <v>0</v>
      </c>
      <c r="L41" s="73">
        <f>SUM(L28,L29,L34)</f>
        <v>13480819.560000001</v>
      </c>
      <c r="M41" s="73"/>
    </row>
    <row r="42" spans="1:19">
      <c r="A42" s="4"/>
      <c r="B42" s="4"/>
      <c r="C42" s="82" t="s">
        <v>66</v>
      </c>
      <c r="D42" s="82"/>
      <c r="E42" s="82"/>
      <c r="F42" s="82"/>
      <c r="G42" s="82"/>
      <c r="H42" s="73">
        <f>SUM(H30,H31,H35)</f>
        <v>14025242.050000001</v>
      </c>
      <c r="I42" s="73"/>
      <c r="J42" s="18">
        <f>SUM(J30,J31,J35)</f>
        <v>0</v>
      </c>
      <c r="K42" s="17">
        <f t="shared" ref="K42:K45" si="4">J42/H42</f>
        <v>0</v>
      </c>
      <c r="L42" s="73">
        <f>SUM(L30,L31,L35)</f>
        <v>14025242.050000001</v>
      </c>
      <c r="M42" s="73"/>
    </row>
    <row r="43" spans="1:19">
      <c r="A43" s="4"/>
      <c r="B43" s="4"/>
      <c r="C43" s="82" t="s">
        <v>67</v>
      </c>
      <c r="D43" s="82"/>
      <c r="E43" s="82"/>
      <c r="F43" s="82"/>
      <c r="G43" s="82"/>
      <c r="H43" s="73">
        <f>H41-H42</f>
        <v>-544422.49000000022</v>
      </c>
      <c r="I43" s="73"/>
      <c r="J43" s="19">
        <v>0</v>
      </c>
      <c r="K43" s="17">
        <f t="shared" si="4"/>
        <v>0</v>
      </c>
      <c r="L43" s="73">
        <f t="shared" ref="L43" si="5">L41-L42</f>
        <v>-544422.49000000022</v>
      </c>
      <c r="M43" s="73"/>
    </row>
    <row r="44" spans="1:19">
      <c r="A44" s="4"/>
      <c r="B44" s="4"/>
      <c r="C44" s="82" t="s">
        <v>68</v>
      </c>
      <c r="D44" s="82"/>
      <c r="E44" s="82"/>
      <c r="F44" s="82"/>
      <c r="G44" s="82"/>
      <c r="H44" s="78">
        <f>H38</f>
        <v>544422.49</v>
      </c>
      <c r="I44" s="79"/>
      <c r="J44" s="19">
        <v>0</v>
      </c>
      <c r="K44" s="17">
        <f t="shared" si="4"/>
        <v>0</v>
      </c>
      <c r="L44" s="78">
        <f>L38</f>
        <v>544422.49</v>
      </c>
      <c r="M44" s="79"/>
    </row>
    <row r="45" spans="1:19">
      <c r="A45" s="4"/>
      <c r="B45" s="4"/>
      <c r="C45" s="82" t="s">
        <v>69</v>
      </c>
      <c r="D45" s="82"/>
      <c r="E45" s="82"/>
      <c r="F45" s="82"/>
      <c r="G45" s="82"/>
      <c r="H45" s="73">
        <f>SUM(H43:I44)</f>
        <v>0</v>
      </c>
      <c r="I45" s="77"/>
      <c r="J45" s="19">
        <v>0</v>
      </c>
      <c r="K45" s="17" t="e">
        <f t="shared" si="4"/>
        <v>#DIV/0!</v>
      </c>
      <c r="L45" s="73">
        <f t="shared" ref="L45" si="6">SUM(L43:M44)</f>
        <v>0</v>
      </c>
      <c r="M45" s="77"/>
    </row>
    <row r="46" spans="1:19">
      <c r="A46" s="4"/>
      <c r="B46" s="4"/>
      <c r="C46" s="16"/>
      <c r="D46" s="16"/>
      <c r="E46" s="16"/>
      <c r="F46" s="16"/>
      <c r="G46" s="16"/>
      <c r="H46" s="4"/>
      <c r="I46" s="4"/>
      <c r="J46" s="7"/>
      <c r="K46" s="8"/>
      <c r="L46" s="15"/>
      <c r="M46" s="7"/>
    </row>
    <row r="47" spans="1:19" ht="15" customHeight="1" thickBot="1">
      <c r="A47" s="27"/>
      <c r="B47" s="27"/>
      <c r="C47" s="27"/>
      <c r="D47" s="27"/>
      <c r="E47" s="27"/>
      <c r="F47" s="27"/>
      <c r="G47" s="27"/>
      <c r="H47" s="28"/>
      <c r="I47" s="30"/>
      <c r="J47" s="28"/>
      <c r="K47" s="29"/>
      <c r="L47" s="28"/>
      <c r="M47" s="30"/>
    </row>
    <row r="48" spans="1:19" ht="15" customHeight="1" thickTop="1">
      <c r="A48" s="27"/>
      <c r="B48" s="27"/>
      <c r="C48" s="36" t="s">
        <v>77</v>
      </c>
      <c r="D48" s="90" t="s">
        <v>77</v>
      </c>
      <c r="E48" s="91"/>
      <c r="F48" s="37" t="s">
        <v>77</v>
      </c>
      <c r="G48" s="92" t="s">
        <v>114</v>
      </c>
      <c r="H48" s="91"/>
      <c r="I48" s="91"/>
      <c r="J48" s="91"/>
      <c r="K48" s="91"/>
      <c r="L48" s="91"/>
      <c r="M48" s="91"/>
    </row>
    <row r="49" spans="1:13" ht="15" customHeight="1" thickBot="1">
      <c r="A49" s="27"/>
      <c r="B49" s="27"/>
      <c r="C49" s="38" t="s">
        <v>71</v>
      </c>
      <c r="D49" s="93" t="s">
        <v>115</v>
      </c>
      <c r="E49" s="94"/>
      <c r="F49" s="39" t="s">
        <v>73</v>
      </c>
      <c r="G49" s="39" t="s">
        <v>116</v>
      </c>
      <c r="H49" s="95" t="s">
        <v>117</v>
      </c>
      <c r="I49" s="94"/>
      <c r="J49" s="95" t="s">
        <v>76</v>
      </c>
      <c r="K49" s="94"/>
      <c r="L49" s="94"/>
      <c r="M49" s="94"/>
    </row>
    <row r="50" spans="1:13" ht="15" customHeight="1" thickTop="1">
      <c r="A50" s="27"/>
      <c r="B50" s="27"/>
      <c r="C50" s="40" t="s">
        <v>77</v>
      </c>
      <c r="D50" s="96" t="s">
        <v>77</v>
      </c>
      <c r="E50" s="54"/>
      <c r="F50" s="41" t="s">
        <v>77</v>
      </c>
      <c r="G50" s="41" t="s">
        <v>77</v>
      </c>
      <c r="H50" s="97" t="s">
        <v>77</v>
      </c>
      <c r="I50" s="54"/>
      <c r="J50" s="97" t="s">
        <v>77</v>
      </c>
      <c r="K50" s="54"/>
      <c r="L50" s="54"/>
      <c r="M50" s="54"/>
    </row>
    <row r="51" spans="1:13" ht="15" customHeight="1">
      <c r="A51" s="27"/>
      <c r="B51" s="27"/>
      <c r="C51" s="98" t="s">
        <v>31</v>
      </c>
      <c r="D51" s="54"/>
      <c r="E51" s="54"/>
      <c r="F51" s="54"/>
      <c r="G51" s="31" t="s">
        <v>77</v>
      </c>
      <c r="H51" s="98" t="s">
        <v>77</v>
      </c>
      <c r="I51" s="54"/>
      <c r="J51" s="98" t="s">
        <v>77</v>
      </c>
      <c r="K51" s="54"/>
      <c r="L51" s="54"/>
      <c r="M51" s="54"/>
    </row>
    <row r="52" spans="1:13" ht="15" customHeight="1">
      <c r="A52" s="27"/>
      <c r="B52" s="27"/>
      <c r="C52" s="32" t="s">
        <v>36</v>
      </c>
      <c r="D52" s="87" t="s">
        <v>37</v>
      </c>
      <c r="E52" s="54"/>
      <c r="F52" s="33">
        <v>4143401.16</v>
      </c>
      <c r="G52" s="33">
        <v>2582.0700000000002</v>
      </c>
      <c r="H52" s="88" t="s">
        <v>96</v>
      </c>
      <c r="I52" s="54"/>
      <c r="J52" s="89">
        <v>4145983.23</v>
      </c>
      <c r="K52" s="54"/>
      <c r="L52" s="54"/>
      <c r="M52" s="54"/>
    </row>
    <row r="53" spans="1:13" ht="15" customHeight="1">
      <c r="A53" s="27"/>
      <c r="B53" s="27"/>
      <c r="C53" s="34" t="s">
        <v>83</v>
      </c>
      <c r="D53" s="84" t="s">
        <v>84</v>
      </c>
      <c r="E53" s="54"/>
      <c r="F53" s="35">
        <v>1317900.3899999999</v>
      </c>
      <c r="G53" s="35">
        <v>-17495.47</v>
      </c>
      <c r="H53" s="85" t="s">
        <v>97</v>
      </c>
      <c r="I53" s="54"/>
      <c r="J53" s="86">
        <v>1300404.92</v>
      </c>
      <c r="K53" s="54"/>
      <c r="L53" s="54"/>
      <c r="M53" s="54"/>
    </row>
    <row r="54" spans="1:13" ht="15" customHeight="1">
      <c r="A54" s="27"/>
      <c r="B54" s="27"/>
      <c r="C54" s="34" t="s">
        <v>98</v>
      </c>
      <c r="D54" s="84" t="s">
        <v>99</v>
      </c>
      <c r="E54" s="54"/>
      <c r="F54" s="35">
        <v>20115</v>
      </c>
      <c r="G54" s="35">
        <v>-865</v>
      </c>
      <c r="H54" s="85" t="s">
        <v>100</v>
      </c>
      <c r="I54" s="54"/>
      <c r="J54" s="86">
        <v>19250</v>
      </c>
      <c r="K54" s="54"/>
      <c r="L54" s="54"/>
      <c r="M54" s="54"/>
    </row>
    <row r="55" spans="1:13" ht="15" customHeight="1">
      <c r="A55" s="27"/>
      <c r="B55" s="27"/>
      <c r="C55" s="34" t="s">
        <v>101</v>
      </c>
      <c r="D55" s="84" t="s">
        <v>102</v>
      </c>
      <c r="E55" s="54"/>
      <c r="F55" s="35">
        <v>40000</v>
      </c>
      <c r="G55" s="35">
        <v>-2000</v>
      </c>
      <c r="H55" s="85" t="s">
        <v>103</v>
      </c>
      <c r="I55" s="54"/>
      <c r="J55" s="86">
        <v>38000</v>
      </c>
      <c r="K55" s="54"/>
      <c r="L55" s="54"/>
      <c r="M55" s="54"/>
    </row>
    <row r="56" spans="1:13" ht="15" customHeight="1">
      <c r="A56" s="27"/>
      <c r="B56" s="27"/>
      <c r="C56" s="34" t="s">
        <v>104</v>
      </c>
      <c r="D56" s="84" t="s">
        <v>105</v>
      </c>
      <c r="E56" s="54"/>
      <c r="F56" s="35">
        <v>129036</v>
      </c>
      <c r="G56" s="35">
        <v>-2183.8000000000002</v>
      </c>
      <c r="H56" s="85" t="s">
        <v>106</v>
      </c>
      <c r="I56" s="54"/>
      <c r="J56" s="86">
        <v>126852.2</v>
      </c>
      <c r="K56" s="54"/>
      <c r="L56" s="54"/>
      <c r="M56" s="54"/>
    </row>
    <row r="57" spans="1:13" ht="15" customHeight="1">
      <c r="A57" s="27"/>
      <c r="B57" s="27"/>
      <c r="C57" s="34" t="s">
        <v>81</v>
      </c>
      <c r="D57" s="84" t="s">
        <v>82</v>
      </c>
      <c r="E57" s="54"/>
      <c r="F57" s="35">
        <v>154800</v>
      </c>
      <c r="G57" s="35">
        <v>-6890</v>
      </c>
      <c r="H57" s="85" t="s">
        <v>107</v>
      </c>
      <c r="I57" s="54"/>
      <c r="J57" s="86">
        <v>147910</v>
      </c>
      <c r="K57" s="54"/>
      <c r="L57" s="54"/>
      <c r="M57" s="54"/>
    </row>
    <row r="58" spans="1:13" ht="15" customHeight="1">
      <c r="A58" s="27"/>
      <c r="B58" s="27"/>
      <c r="C58" s="34" t="s">
        <v>51</v>
      </c>
      <c r="D58" s="84" t="s">
        <v>52</v>
      </c>
      <c r="E58" s="54"/>
      <c r="F58" s="35">
        <v>409120</v>
      </c>
      <c r="G58" s="35">
        <v>32750.93</v>
      </c>
      <c r="H58" s="85" t="s">
        <v>108</v>
      </c>
      <c r="I58" s="54"/>
      <c r="J58" s="86">
        <v>441870.93</v>
      </c>
      <c r="K58" s="54"/>
      <c r="L58" s="54"/>
      <c r="M58" s="54"/>
    </row>
    <row r="59" spans="1:13" ht="15" customHeight="1">
      <c r="A59" s="27"/>
      <c r="B59" s="27"/>
      <c r="C59" s="32" t="s">
        <v>38</v>
      </c>
      <c r="D59" s="87" t="s">
        <v>39</v>
      </c>
      <c r="E59" s="54"/>
      <c r="F59" s="33">
        <v>9581840.8900000006</v>
      </c>
      <c r="G59" s="33">
        <v>-2582.0700000000002</v>
      </c>
      <c r="H59" s="88" t="s">
        <v>95</v>
      </c>
      <c r="I59" s="54"/>
      <c r="J59" s="89">
        <v>9579258.8200000003</v>
      </c>
      <c r="K59" s="54"/>
      <c r="L59" s="54"/>
      <c r="M59" s="54"/>
    </row>
    <row r="60" spans="1:13" ht="15" customHeight="1">
      <c r="A60" s="27"/>
      <c r="B60" s="27"/>
      <c r="C60" s="34" t="s">
        <v>109</v>
      </c>
      <c r="D60" s="84" t="s">
        <v>110</v>
      </c>
      <c r="E60" s="54"/>
      <c r="F60" s="35">
        <v>245000</v>
      </c>
      <c r="G60" s="35">
        <v>-3577.54</v>
      </c>
      <c r="H60" s="85" t="s">
        <v>111</v>
      </c>
      <c r="I60" s="54"/>
      <c r="J60" s="86">
        <v>241422.46</v>
      </c>
      <c r="K60" s="54"/>
      <c r="L60" s="54"/>
      <c r="M60" s="54"/>
    </row>
    <row r="61" spans="1:13" ht="15" customHeight="1">
      <c r="A61" s="27"/>
      <c r="B61" s="27"/>
      <c r="C61" s="34" t="s">
        <v>53</v>
      </c>
      <c r="D61" s="84" t="s">
        <v>54</v>
      </c>
      <c r="E61" s="54"/>
      <c r="F61" s="35">
        <v>7788840.8899999997</v>
      </c>
      <c r="G61" s="35">
        <v>-6745.56</v>
      </c>
      <c r="H61" s="85" t="s">
        <v>112</v>
      </c>
      <c r="I61" s="54"/>
      <c r="J61" s="86">
        <v>7782095.3300000001</v>
      </c>
      <c r="K61" s="54"/>
      <c r="L61" s="54"/>
      <c r="M61" s="54"/>
    </row>
    <row r="62" spans="1:13" ht="15" customHeight="1">
      <c r="A62" s="27"/>
      <c r="B62" s="27"/>
      <c r="C62" s="34" t="s">
        <v>55</v>
      </c>
      <c r="D62" s="84" t="s">
        <v>56</v>
      </c>
      <c r="E62" s="54"/>
      <c r="F62" s="35">
        <v>1548000</v>
      </c>
      <c r="G62" s="35">
        <v>7741.03</v>
      </c>
      <c r="H62" s="85" t="s">
        <v>113</v>
      </c>
      <c r="I62" s="54"/>
      <c r="J62" s="86">
        <v>1555741.03</v>
      </c>
      <c r="K62" s="54"/>
      <c r="L62" s="54"/>
      <c r="M62" s="54"/>
    </row>
    <row r="63" spans="1:13" ht="15" customHeight="1">
      <c r="A63" s="27"/>
      <c r="B63" s="27"/>
      <c r="C63" s="42" t="s">
        <v>77</v>
      </c>
      <c r="D63" s="99" t="s">
        <v>77</v>
      </c>
      <c r="E63" s="54"/>
      <c r="F63" s="42" t="s">
        <v>77</v>
      </c>
      <c r="G63" s="42" t="s">
        <v>77</v>
      </c>
      <c r="H63" s="99" t="s">
        <v>77</v>
      </c>
      <c r="I63" s="54"/>
      <c r="J63" s="99" t="s">
        <v>77</v>
      </c>
      <c r="K63" s="54"/>
      <c r="L63" s="54"/>
      <c r="M63" s="54"/>
    </row>
    <row r="66" spans="1:12">
      <c r="A66" s="80" t="s">
        <v>58</v>
      </c>
      <c r="B66" s="80"/>
      <c r="C66" s="80"/>
      <c r="D66" s="80"/>
      <c r="E66" s="80"/>
      <c r="F66" s="80"/>
      <c r="G66" s="80"/>
      <c r="H66" s="80"/>
      <c r="I66" s="80"/>
      <c r="J66" s="80"/>
      <c r="K66" s="80"/>
      <c r="L66" s="80"/>
    </row>
    <row r="68" spans="1:12">
      <c r="C68" s="20" t="s">
        <v>71</v>
      </c>
      <c r="D68" s="67" t="s">
        <v>72</v>
      </c>
      <c r="E68" s="68"/>
      <c r="F68" s="21" t="s">
        <v>73</v>
      </c>
      <c r="G68" s="21" t="s">
        <v>74</v>
      </c>
      <c r="H68" s="69" t="s">
        <v>75</v>
      </c>
      <c r="I68" s="68"/>
      <c r="J68" s="69" t="s">
        <v>76</v>
      </c>
      <c r="K68" s="68"/>
      <c r="L68" s="68"/>
    </row>
    <row r="69" spans="1:12">
      <c r="C69" s="22" t="s">
        <v>77</v>
      </c>
      <c r="D69" s="70" t="s">
        <v>3</v>
      </c>
      <c r="E69" s="54"/>
      <c r="F69" s="43">
        <v>14025242.050000001</v>
      </c>
      <c r="G69" s="43">
        <v>0</v>
      </c>
      <c r="H69" s="71">
        <v>0</v>
      </c>
      <c r="I69" s="54"/>
      <c r="J69" s="71">
        <v>14025242.050000001</v>
      </c>
      <c r="K69" s="54"/>
      <c r="L69" s="54"/>
    </row>
    <row r="70" spans="1:12">
      <c r="C70" s="23" t="s">
        <v>118</v>
      </c>
      <c r="D70" s="63" t="s">
        <v>119</v>
      </c>
      <c r="E70" s="54"/>
      <c r="F70" s="44">
        <v>62700</v>
      </c>
      <c r="G70" s="44">
        <v>393.18</v>
      </c>
      <c r="H70" s="64">
        <v>0.63</v>
      </c>
      <c r="I70" s="54"/>
      <c r="J70" s="64">
        <v>63093.18</v>
      </c>
      <c r="K70" s="54"/>
      <c r="L70" s="54"/>
    </row>
    <row r="71" spans="1:12" ht="22.5" customHeight="1">
      <c r="C71" s="24" t="s">
        <v>120</v>
      </c>
      <c r="D71" s="58" t="s">
        <v>121</v>
      </c>
      <c r="E71" s="54"/>
      <c r="F71" s="45">
        <v>62700</v>
      </c>
      <c r="G71" s="45">
        <v>393.18</v>
      </c>
      <c r="H71" s="59">
        <v>0.63</v>
      </c>
      <c r="I71" s="54"/>
      <c r="J71" s="59">
        <v>63093.18</v>
      </c>
      <c r="K71" s="54"/>
      <c r="L71" s="54"/>
    </row>
    <row r="72" spans="1:12">
      <c r="C72" s="25" t="s">
        <v>4</v>
      </c>
      <c r="D72" s="60" t="s">
        <v>122</v>
      </c>
      <c r="E72" s="54"/>
      <c r="F72" s="46">
        <v>37700</v>
      </c>
      <c r="G72" s="46">
        <v>393.18</v>
      </c>
      <c r="H72" s="61">
        <v>1.04</v>
      </c>
      <c r="I72" s="54"/>
      <c r="J72" s="61">
        <v>38093.18</v>
      </c>
      <c r="K72" s="54"/>
      <c r="L72" s="54"/>
    </row>
    <row r="73" spans="1:12">
      <c r="C73" s="47" t="s">
        <v>123</v>
      </c>
      <c r="D73" s="53" t="s">
        <v>124</v>
      </c>
      <c r="E73" s="54"/>
      <c r="F73" s="48">
        <v>37700</v>
      </c>
      <c r="G73" s="48">
        <v>393.18</v>
      </c>
      <c r="H73" s="55">
        <v>1.04</v>
      </c>
      <c r="I73" s="54"/>
      <c r="J73" s="55">
        <v>38093.18</v>
      </c>
      <c r="K73" s="54"/>
      <c r="L73" s="54"/>
    </row>
    <row r="74" spans="1:12">
      <c r="C74" s="26" t="s">
        <v>83</v>
      </c>
      <c r="D74" s="56" t="s">
        <v>84</v>
      </c>
      <c r="E74" s="54"/>
      <c r="F74" s="49">
        <v>31700</v>
      </c>
      <c r="G74" s="49">
        <v>-1585</v>
      </c>
      <c r="H74" s="57">
        <v>-5</v>
      </c>
      <c r="I74" s="54"/>
      <c r="J74" s="57">
        <v>30115</v>
      </c>
      <c r="K74" s="54"/>
      <c r="L74" s="54"/>
    </row>
    <row r="75" spans="1:12">
      <c r="C75" s="26" t="s">
        <v>49</v>
      </c>
      <c r="D75" s="56" t="s">
        <v>50</v>
      </c>
      <c r="E75" s="54"/>
      <c r="F75" s="49">
        <v>6000</v>
      </c>
      <c r="G75" s="49">
        <v>1978.18</v>
      </c>
      <c r="H75" s="57">
        <v>32.97</v>
      </c>
      <c r="I75" s="54"/>
      <c r="J75" s="57">
        <v>7978.18</v>
      </c>
      <c r="K75" s="54"/>
      <c r="L75" s="54"/>
    </row>
    <row r="76" spans="1:12">
      <c r="C76" s="23" t="s">
        <v>7</v>
      </c>
      <c r="D76" s="63" t="s">
        <v>8</v>
      </c>
      <c r="E76" s="54"/>
      <c r="F76" s="44">
        <v>9541520</v>
      </c>
      <c r="G76" s="44">
        <v>-4208.59</v>
      </c>
      <c r="H76" s="64">
        <v>-0.04</v>
      </c>
      <c r="I76" s="54"/>
      <c r="J76" s="64">
        <v>9537311.4100000001</v>
      </c>
      <c r="K76" s="54"/>
      <c r="L76" s="54"/>
    </row>
    <row r="77" spans="1:12">
      <c r="C77" s="24" t="s">
        <v>125</v>
      </c>
      <c r="D77" s="58" t="s">
        <v>126</v>
      </c>
      <c r="E77" s="54"/>
      <c r="F77" s="45">
        <v>51320</v>
      </c>
      <c r="G77" s="45">
        <v>-2550</v>
      </c>
      <c r="H77" s="59">
        <v>-4.97</v>
      </c>
      <c r="I77" s="54"/>
      <c r="J77" s="59">
        <v>48770</v>
      </c>
      <c r="K77" s="54"/>
      <c r="L77" s="54"/>
    </row>
    <row r="78" spans="1:12">
      <c r="C78" s="25" t="s">
        <v>5</v>
      </c>
      <c r="D78" s="60" t="s">
        <v>127</v>
      </c>
      <c r="E78" s="54"/>
      <c r="F78" s="46">
        <v>51320</v>
      </c>
      <c r="G78" s="46">
        <v>-2550</v>
      </c>
      <c r="H78" s="61">
        <v>-4.97</v>
      </c>
      <c r="I78" s="54"/>
      <c r="J78" s="61">
        <v>48770</v>
      </c>
      <c r="K78" s="54"/>
      <c r="L78" s="54"/>
    </row>
    <row r="79" spans="1:12">
      <c r="C79" s="47" t="s">
        <v>123</v>
      </c>
      <c r="D79" s="53" t="s">
        <v>124</v>
      </c>
      <c r="E79" s="54"/>
      <c r="F79" s="48">
        <v>51320</v>
      </c>
      <c r="G79" s="48">
        <v>-2550</v>
      </c>
      <c r="H79" s="55">
        <v>-4.97</v>
      </c>
      <c r="I79" s="54"/>
      <c r="J79" s="55">
        <v>48770</v>
      </c>
      <c r="K79" s="54"/>
      <c r="L79" s="54"/>
    </row>
    <row r="80" spans="1:12">
      <c r="C80" s="26" t="s">
        <v>49</v>
      </c>
      <c r="D80" s="56" t="s">
        <v>50</v>
      </c>
      <c r="E80" s="54"/>
      <c r="F80" s="49">
        <v>51000</v>
      </c>
      <c r="G80" s="49">
        <v>-2550</v>
      </c>
      <c r="H80" s="57">
        <v>-5</v>
      </c>
      <c r="I80" s="54"/>
      <c r="J80" s="57">
        <v>48450</v>
      </c>
      <c r="K80" s="54"/>
      <c r="L80" s="54"/>
    </row>
    <row r="81" spans="3:12">
      <c r="C81" s="26" t="s">
        <v>51</v>
      </c>
      <c r="D81" s="56" t="s">
        <v>52</v>
      </c>
      <c r="E81" s="54"/>
      <c r="F81" s="49">
        <v>320</v>
      </c>
      <c r="G81" s="49">
        <v>0</v>
      </c>
      <c r="H81" s="57">
        <v>0</v>
      </c>
      <c r="I81" s="54"/>
      <c r="J81" s="57">
        <v>320</v>
      </c>
      <c r="K81" s="54"/>
      <c r="L81" s="54"/>
    </row>
    <row r="82" spans="3:12">
      <c r="C82" s="24" t="s">
        <v>9</v>
      </c>
      <c r="D82" s="58" t="s">
        <v>10</v>
      </c>
      <c r="E82" s="54"/>
      <c r="F82" s="45">
        <v>3088000</v>
      </c>
      <c r="G82" s="45">
        <v>-2500</v>
      </c>
      <c r="H82" s="59">
        <v>-0.08</v>
      </c>
      <c r="I82" s="54"/>
      <c r="J82" s="59">
        <v>3085500</v>
      </c>
      <c r="K82" s="54"/>
      <c r="L82" s="54"/>
    </row>
    <row r="83" spans="3:12" ht="20.399999999999999">
      <c r="C83" s="25" t="s">
        <v>128</v>
      </c>
      <c r="D83" s="60" t="s">
        <v>129</v>
      </c>
      <c r="E83" s="54"/>
      <c r="F83" s="46">
        <v>3080000</v>
      </c>
      <c r="G83" s="46">
        <v>-2500</v>
      </c>
      <c r="H83" s="61">
        <v>-0.08</v>
      </c>
      <c r="I83" s="54"/>
      <c r="J83" s="61">
        <v>3077500</v>
      </c>
      <c r="K83" s="54"/>
      <c r="L83" s="54"/>
    </row>
    <row r="84" spans="3:12">
      <c r="C84" s="47" t="s">
        <v>123</v>
      </c>
      <c r="D84" s="53" t="s">
        <v>124</v>
      </c>
      <c r="E84" s="54"/>
      <c r="F84" s="48">
        <v>50000</v>
      </c>
      <c r="G84" s="48">
        <v>-2500</v>
      </c>
      <c r="H84" s="55">
        <v>-5</v>
      </c>
      <c r="I84" s="54"/>
      <c r="J84" s="55">
        <v>47500</v>
      </c>
      <c r="K84" s="54"/>
      <c r="L84" s="54"/>
    </row>
    <row r="85" spans="3:12">
      <c r="C85" s="26" t="s">
        <v>53</v>
      </c>
      <c r="D85" s="56" t="s">
        <v>54</v>
      </c>
      <c r="E85" s="54"/>
      <c r="F85" s="49">
        <v>50000</v>
      </c>
      <c r="G85" s="49">
        <v>-2500</v>
      </c>
      <c r="H85" s="57">
        <v>-5</v>
      </c>
      <c r="I85" s="54"/>
      <c r="J85" s="57">
        <v>47500</v>
      </c>
      <c r="K85" s="54"/>
      <c r="L85" s="54"/>
    </row>
    <row r="86" spans="3:12">
      <c r="C86" s="24" t="s">
        <v>130</v>
      </c>
      <c r="D86" s="58" t="s">
        <v>131</v>
      </c>
      <c r="E86" s="54"/>
      <c r="F86" s="45">
        <v>76700</v>
      </c>
      <c r="G86" s="45">
        <v>-850</v>
      </c>
      <c r="H86" s="59">
        <v>-1.1100000000000001</v>
      </c>
      <c r="I86" s="54"/>
      <c r="J86" s="59">
        <v>75850</v>
      </c>
      <c r="K86" s="54"/>
      <c r="L86" s="54"/>
    </row>
    <row r="87" spans="3:12">
      <c r="C87" s="25" t="s">
        <v>4</v>
      </c>
      <c r="D87" s="60" t="s">
        <v>132</v>
      </c>
      <c r="E87" s="54"/>
      <c r="F87" s="46">
        <v>17000</v>
      </c>
      <c r="G87" s="46">
        <v>-850</v>
      </c>
      <c r="H87" s="61">
        <v>-5</v>
      </c>
      <c r="I87" s="54"/>
      <c r="J87" s="61">
        <v>16150</v>
      </c>
      <c r="K87" s="54"/>
      <c r="L87" s="54"/>
    </row>
    <row r="88" spans="3:12">
      <c r="C88" s="47" t="s">
        <v>123</v>
      </c>
      <c r="D88" s="53" t="s">
        <v>124</v>
      </c>
      <c r="E88" s="54"/>
      <c r="F88" s="48">
        <v>17000</v>
      </c>
      <c r="G88" s="48">
        <v>-850</v>
      </c>
      <c r="H88" s="55">
        <v>-5</v>
      </c>
      <c r="I88" s="54"/>
      <c r="J88" s="55">
        <v>16150</v>
      </c>
      <c r="K88" s="54"/>
      <c r="L88" s="54"/>
    </row>
    <row r="89" spans="3:12">
      <c r="C89" s="26" t="s">
        <v>104</v>
      </c>
      <c r="D89" s="56" t="s">
        <v>105</v>
      </c>
      <c r="E89" s="54"/>
      <c r="F89" s="49">
        <v>17000</v>
      </c>
      <c r="G89" s="49">
        <v>-850</v>
      </c>
      <c r="H89" s="57">
        <v>-5</v>
      </c>
      <c r="I89" s="54"/>
      <c r="J89" s="57">
        <v>16150</v>
      </c>
      <c r="K89" s="54"/>
      <c r="L89" s="54"/>
    </row>
    <row r="90" spans="3:12">
      <c r="C90" s="24" t="s">
        <v>133</v>
      </c>
      <c r="D90" s="58" t="s">
        <v>134</v>
      </c>
      <c r="E90" s="54"/>
      <c r="F90" s="45">
        <v>265900</v>
      </c>
      <c r="G90" s="45">
        <v>-2000</v>
      </c>
      <c r="H90" s="59">
        <v>-0.75</v>
      </c>
      <c r="I90" s="54"/>
      <c r="J90" s="59">
        <v>263900</v>
      </c>
      <c r="K90" s="54"/>
      <c r="L90" s="54"/>
    </row>
    <row r="91" spans="3:12" ht="20.399999999999999">
      <c r="C91" s="25" t="s">
        <v>11</v>
      </c>
      <c r="D91" s="60" t="s">
        <v>135</v>
      </c>
      <c r="E91" s="54"/>
      <c r="F91" s="46">
        <v>250000</v>
      </c>
      <c r="G91" s="46">
        <v>-2000</v>
      </c>
      <c r="H91" s="61">
        <v>-0.8</v>
      </c>
      <c r="I91" s="54"/>
      <c r="J91" s="61">
        <v>248000</v>
      </c>
      <c r="K91" s="54"/>
      <c r="L91" s="54"/>
    </row>
    <row r="92" spans="3:12">
      <c r="C92" s="47" t="s">
        <v>123</v>
      </c>
      <c r="D92" s="53" t="s">
        <v>124</v>
      </c>
      <c r="E92" s="54"/>
      <c r="F92" s="48">
        <v>250000</v>
      </c>
      <c r="G92" s="48">
        <v>-2000</v>
      </c>
      <c r="H92" s="55">
        <v>-0.8</v>
      </c>
      <c r="I92" s="54"/>
      <c r="J92" s="55">
        <v>248000</v>
      </c>
      <c r="K92" s="54"/>
      <c r="L92" s="54"/>
    </row>
    <row r="93" spans="3:12">
      <c r="C93" s="26" t="s">
        <v>49</v>
      </c>
      <c r="D93" s="56" t="s">
        <v>50</v>
      </c>
      <c r="E93" s="54"/>
      <c r="F93" s="49">
        <v>5000</v>
      </c>
      <c r="G93" s="49">
        <v>0</v>
      </c>
      <c r="H93" s="57">
        <v>0</v>
      </c>
      <c r="I93" s="54"/>
      <c r="J93" s="57">
        <v>5000</v>
      </c>
      <c r="K93" s="54"/>
      <c r="L93" s="54"/>
    </row>
    <row r="94" spans="3:12">
      <c r="C94" s="26" t="s">
        <v>53</v>
      </c>
      <c r="D94" s="56" t="s">
        <v>54</v>
      </c>
      <c r="E94" s="54"/>
      <c r="F94" s="49">
        <v>245000</v>
      </c>
      <c r="G94" s="49">
        <v>-2000</v>
      </c>
      <c r="H94" s="57">
        <v>-0.82</v>
      </c>
      <c r="I94" s="54"/>
      <c r="J94" s="57">
        <v>243000</v>
      </c>
      <c r="K94" s="54"/>
      <c r="L94" s="54"/>
    </row>
    <row r="95" spans="3:12">
      <c r="C95" s="24" t="s">
        <v>136</v>
      </c>
      <c r="D95" s="58" t="s">
        <v>137</v>
      </c>
      <c r="E95" s="54"/>
      <c r="F95" s="45">
        <v>173900</v>
      </c>
      <c r="G95" s="45">
        <v>-6945.61</v>
      </c>
      <c r="H95" s="59">
        <v>-3.99</v>
      </c>
      <c r="I95" s="54"/>
      <c r="J95" s="59">
        <v>166954.39000000001</v>
      </c>
      <c r="K95" s="54"/>
      <c r="L95" s="54"/>
    </row>
    <row r="96" spans="3:12">
      <c r="C96" s="25" t="s">
        <v>6</v>
      </c>
      <c r="D96" s="60" t="s">
        <v>138</v>
      </c>
      <c r="E96" s="54"/>
      <c r="F96" s="46">
        <v>20000</v>
      </c>
      <c r="G96" s="46">
        <v>-1000</v>
      </c>
      <c r="H96" s="61">
        <v>-5</v>
      </c>
      <c r="I96" s="54"/>
      <c r="J96" s="61">
        <v>19000</v>
      </c>
      <c r="K96" s="54"/>
      <c r="L96" s="54"/>
    </row>
    <row r="97" spans="3:12">
      <c r="C97" s="47" t="s">
        <v>123</v>
      </c>
      <c r="D97" s="53" t="s">
        <v>124</v>
      </c>
      <c r="E97" s="54"/>
      <c r="F97" s="48">
        <v>20000</v>
      </c>
      <c r="G97" s="48">
        <v>-1000</v>
      </c>
      <c r="H97" s="55">
        <v>-5</v>
      </c>
      <c r="I97" s="54"/>
      <c r="J97" s="55">
        <v>19000</v>
      </c>
      <c r="K97" s="54"/>
      <c r="L97" s="54"/>
    </row>
    <row r="98" spans="3:12">
      <c r="C98" s="26" t="s">
        <v>81</v>
      </c>
      <c r="D98" s="56" t="s">
        <v>82</v>
      </c>
      <c r="E98" s="54"/>
      <c r="F98" s="49">
        <v>20000</v>
      </c>
      <c r="G98" s="49">
        <v>-1000</v>
      </c>
      <c r="H98" s="57">
        <v>-5</v>
      </c>
      <c r="I98" s="54"/>
      <c r="J98" s="57">
        <v>19000</v>
      </c>
      <c r="K98" s="54"/>
      <c r="L98" s="54"/>
    </row>
    <row r="99" spans="3:12">
      <c r="C99" s="25" t="s">
        <v>139</v>
      </c>
      <c r="D99" s="60" t="s">
        <v>140</v>
      </c>
      <c r="E99" s="54"/>
      <c r="F99" s="46">
        <v>35800</v>
      </c>
      <c r="G99" s="46">
        <v>-1790</v>
      </c>
      <c r="H99" s="61">
        <v>-5</v>
      </c>
      <c r="I99" s="54"/>
      <c r="J99" s="61">
        <v>34010</v>
      </c>
      <c r="K99" s="54"/>
      <c r="L99" s="54"/>
    </row>
    <row r="100" spans="3:12">
      <c r="C100" s="47" t="s">
        <v>123</v>
      </c>
      <c r="D100" s="53" t="s">
        <v>124</v>
      </c>
      <c r="E100" s="54"/>
      <c r="F100" s="48">
        <v>35800</v>
      </c>
      <c r="G100" s="48">
        <v>-1790</v>
      </c>
      <c r="H100" s="55">
        <v>-5</v>
      </c>
      <c r="I100" s="54"/>
      <c r="J100" s="55">
        <v>34010</v>
      </c>
      <c r="K100" s="54"/>
      <c r="L100" s="54"/>
    </row>
    <row r="101" spans="3:12">
      <c r="C101" s="26" t="s">
        <v>81</v>
      </c>
      <c r="D101" s="56" t="s">
        <v>82</v>
      </c>
      <c r="E101" s="54"/>
      <c r="F101" s="49">
        <v>35800</v>
      </c>
      <c r="G101" s="49">
        <v>-1790</v>
      </c>
      <c r="H101" s="57">
        <v>-5</v>
      </c>
      <c r="I101" s="54"/>
      <c r="J101" s="57">
        <v>34010</v>
      </c>
      <c r="K101" s="54"/>
      <c r="L101" s="54"/>
    </row>
    <row r="102" spans="3:12">
      <c r="C102" s="25" t="s">
        <v>141</v>
      </c>
      <c r="D102" s="60" t="s">
        <v>142</v>
      </c>
      <c r="E102" s="54"/>
      <c r="F102" s="46">
        <v>69500</v>
      </c>
      <c r="G102" s="46">
        <v>-2821.81</v>
      </c>
      <c r="H102" s="61">
        <v>-4.0599999999999996</v>
      </c>
      <c r="I102" s="54"/>
      <c r="J102" s="61">
        <v>66678.19</v>
      </c>
      <c r="K102" s="54"/>
      <c r="L102" s="54"/>
    </row>
    <row r="103" spans="3:12">
      <c r="C103" s="47" t="s">
        <v>123</v>
      </c>
      <c r="D103" s="53" t="s">
        <v>124</v>
      </c>
      <c r="E103" s="54"/>
      <c r="F103" s="48">
        <v>69500</v>
      </c>
      <c r="G103" s="48">
        <v>-2821.81</v>
      </c>
      <c r="H103" s="55">
        <v>-4.0599999999999996</v>
      </c>
      <c r="I103" s="54"/>
      <c r="J103" s="55">
        <v>66678.19</v>
      </c>
      <c r="K103" s="54"/>
      <c r="L103" s="54"/>
    </row>
    <row r="104" spans="3:12">
      <c r="C104" s="26" t="s">
        <v>49</v>
      </c>
      <c r="D104" s="56" t="s">
        <v>50</v>
      </c>
      <c r="E104" s="54"/>
      <c r="F104" s="49">
        <v>1500</v>
      </c>
      <c r="G104" s="49">
        <v>378.19</v>
      </c>
      <c r="H104" s="57">
        <v>25.21</v>
      </c>
      <c r="I104" s="54"/>
      <c r="J104" s="57">
        <v>1878.19</v>
      </c>
      <c r="K104" s="54"/>
      <c r="L104" s="54"/>
    </row>
    <row r="105" spans="3:12">
      <c r="C105" s="26" t="s">
        <v>81</v>
      </c>
      <c r="D105" s="56" t="s">
        <v>82</v>
      </c>
      <c r="E105" s="54"/>
      <c r="F105" s="49">
        <v>64000</v>
      </c>
      <c r="G105" s="49">
        <v>-3200</v>
      </c>
      <c r="H105" s="57">
        <v>-5</v>
      </c>
      <c r="I105" s="54"/>
      <c r="J105" s="57">
        <v>60800</v>
      </c>
      <c r="K105" s="54"/>
      <c r="L105" s="54"/>
    </row>
    <row r="106" spans="3:12">
      <c r="C106" s="26" t="s">
        <v>51</v>
      </c>
      <c r="D106" s="56" t="s">
        <v>52</v>
      </c>
      <c r="E106" s="54"/>
      <c r="F106" s="49">
        <v>4000</v>
      </c>
      <c r="G106" s="49">
        <v>0</v>
      </c>
      <c r="H106" s="57">
        <v>0</v>
      </c>
      <c r="I106" s="54"/>
      <c r="J106" s="57">
        <v>4000</v>
      </c>
      <c r="K106" s="54"/>
      <c r="L106" s="54"/>
    </row>
    <row r="107" spans="3:12">
      <c r="C107" s="25" t="s">
        <v>143</v>
      </c>
      <c r="D107" s="60" t="s">
        <v>144</v>
      </c>
      <c r="E107" s="54"/>
      <c r="F107" s="46">
        <v>31000</v>
      </c>
      <c r="G107" s="46">
        <v>-1333.8</v>
      </c>
      <c r="H107" s="61">
        <v>-4.3</v>
      </c>
      <c r="I107" s="54"/>
      <c r="J107" s="61">
        <v>29666.2</v>
      </c>
      <c r="K107" s="54"/>
      <c r="L107" s="54"/>
    </row>
    <row r="108" spans="3:12">
      <c r="C108" s="47" t="s">
        <v>123</v>
      </c>
      <c r="D108" s="53" t="s">
        <v>124</v>
      </c>
      <c r="E108" s="54"/>
      <c r="F108" s="48">
        <v>31000</v>
      </c>
      <c r="G108" s="48">
        <v>-1333.8</v>
      </c>
      <c r="H108" s="55">
        <v>-4.3</v>
      </c>
      <c r="I108" s="54"/>
      <c r="J108" s="55">
        <v>29666.2</v>
      </c>
      <c r="K108" s="54"/>
      <c r="L108" s="54"/>
    </row>
    <row r="109" spans="3:12">
      <c r="C109" s="26" t="s">
        <v>104</v>
      </c>
      <c r="D109" s="56" t="s">
        <v>105</v>
      </c>
      <c r="E109" s="54"/>
      <c r="F109" s="49">
        <v>31000</v>
      </c>
      <c r="G109" s="49">
        <v>-1333.8</v>
      </c>
      <c r="H109" s="57">
        <v>-4.3</v>
      </c>
      <c r="I109" s="54"/>
      <c r="J109" s="57">
        <v>29666.2</v>
      </c>
      <c r="K109" s="54"/>
      <c r="L109" s="54"/>
    </row>
    <row r="110" spans="3:12">
      <c r="C110" s="24" t="s">
        <v>88</v>
      </c>
      <c r="D110" s="58" t="s">
        <v>89</v>
      </c>
      <c r="E110" s="54"/>
      <c r="F110" s="45">
        <v>738500</v>
      </c>
      <c r="G110" s="45">
        <v>937.5</v>
      </c>
      <c r="H110" s="59">
        <v>0.13</v>
      </c>
      <c r="I110" s="54"/>
      <c r="J110" s="59">
        <v>739437.5</v>
      </c>
      <c r="K110" s="54"/>
      <c r="L110" s="54"/>
    </row>
    <row r="111" spans="3:12">
      <c r="C111" s="25" t="s">
        <v>6</v>
      </c>
      <c r="D111" s="60" t="s">
        <v>145</v>
      </c>
      <c r="E111" s="54"/>
      <c r="F111" s="46">
        <v>16500</v>
      </c>
      <c r="G111" s="46">
        <v>3500</v>
      </c>
      <c r="H111" s="61">
        <v>21.21</v>
      </c>
      <c r="I111" s="54"/>
      <c r="J111" s="61">
        <v>20000</v>
      </c>
      <c r="K111" s="54"/>
      <c r="L111" s="54"/>
    </row>
    <row r="112" spans="3:12">
      <c r="C112" s="47" t="s">
        <v>123</v>
      </c>
      <c r="D112" s="53" t="s">
        <v>124</v>
      </c>
      <c r="E112" s="54"/>
      <c r="F112" s="48">
        <v>16500</v>
      </c>
      <c r="G112" s="48">
        <v>3500</v>
      </c>
      <c r="H112" s="55">
        <v>21.21</v>
      </c>
      <c r="I112" s="54"/>
      <c r="J112" s="55">
        <v>20000</v>
      </c>
      <c r="K112" s="54"/>
      <c r="L112" s="54"/>
    </row>
    <row r="113" spans="3:12">
      <c r="C113" s="26" t="s">
        <v>51</v>
      </c>
      <c r="D113" s="56" t="s">
        <v>52</v>
      </c>
      <c r="E113" s="54"/>
      <c r="F113" s="49">
        <v>16500</v>
      </c>
      <c r="G113" s="49">
        <v>3500</v>
      </c>
      <c r="H113" s="57">
        <v>21.21</v>
      </c>
      <c r="I113" s="54"/>
      <c r="J113" s="57">
        <v>20000</v>
      </c>
      <c r="K113" s="54"/>
      <c r="L113" s="54"/>
    </row>
    <row r="114" spans="3:12" ht="20.399999999999999">
      <c r="C114" s="25" t="s">
        <v>146</v>
      </c>
      <c r="D114" s="60" t="s">
        <v>147</v>
      </c>
      <c r="E114" s="54"/>
      <c r="F114" s="46">
        <v>7000</v>
      </c>
      <c r="G114" s="46">
        <v>937.5</v>
      </c>
      <c r="H114" s="61">
        <v>13.39</v>
      </c>
      <c r="I114" s="54"/>
      <c r="J114" s="61">
        <v>7937.5</v>
      </c>
      <c r="K114" s="54"/>
      <c r="L114" s="54"/>
    </row>
    <row r="115" spans="3:12">
      <c r="C115" s="47" t="s">
        <v>123</v>
      </c>
      <c r="D115" s="53" t="s">
        <v>124</v>
      </c>
      <c r="E115" s="54"/>
      <c r="F115" s="48">
        <v>7000</v>
      </c>
      <c r="G115" s="48">
        <v>937.5</v>
      </c>
      <c r="H115" s="55">
        <v>13.39</v>
      </c>
      <c r="I115" s="54"/>
      <c r="J115" s="55">
        <v>7937.5</v>
      </c>
      <c r="K115" s="54"/>
      <c r="L115" s="54"/>
    </row>
    <row r="116" spans="3:12">
      <c r="C116" s="26" t="s">
        <v>55</v>
      </c>
      <c r="D116" s="56" t="s">
        <v>56</v>
      </c>
      <c r="E116" s="54"/>
      <c r="F116" s="49">
        <v>7000</v>
      </c>
      <c r="G116" s="49">
        <v>937.5</v>
      </c>
      <c r="H116" s="57">
        <v>13.39</v>
      </c>
      <c r="I116" s="54"/>
      <c r="J116" s="57">
        <v>7937.5</v>
      </c>
      <c r="K116" s="54"/>
      <c r="L116" s="54"/>
    </row>
    <row r="117" spans="3:12" ht="20.399999999999999">
      <c r="C117" s="25" t="s">
        <v>90</v>
      </c>
      <c r="D117" s="60" t="s">
        <v>91</v>
      </c>
      <c r="E117" s="54"/>
      <c r="F117" s="46">
        <v>50000</v>
      </c>
      <c r="G117" s="46">
        <v>-1500</v>
      </c>
      <c r="H117" s="61">
        <v>-3</v>
      </c>
      <c r="I117" s="54"/>
      <c r="J117" s="61">
        <v>48500</v>
      </c>
      <c r="K117" s="54"/>
      <c r="L117" s="54"/>
    </row>
    <row r="118" spans="3:12">
      <c r="C118" s="47" t="s">
        <v>123</v>
      </c>
      <c r="D118" s="53" t="s">
        <v>124</v>
      </c>
      <c r="E118" s="54"/>
      <c r="F118" s="48">
        <v>30000</v>
      </c>
      <c r="G118" s="48">
        <v>-1500</v>
      </c>
      <c r="H118" s="55">
        <v>-5</v>
      </c>
      <c r="I118" s="54"/>
      <c r="J118" s="55">
        <v>28500</v>
      </c>
      <c r="K118" s="54"/>
      <c r="L118" s="54"/>
    </row>
    <row r="119" spans="3:12">
      <c r="C119" s="26" t="s">
        <v>53</v>
      </c>
      <c r="D119" s="56" t="s">
        <v>54</v>
      </c>
      <c r="E119" s="54"/>
      <c r="F119" s="49">
        <v>30000</v>
      </c>
      <c r="G119" s="49">
        <v>-1500</v>
      </c>
      <c r="H119" s="57">
        <v>-5</v>
      </c>
      <c r="I119" s="54"/>
      <c r="J119" s="57">
        <v>28500</v>
      </c>
      <c r="K119" s="54"/>
      <c r="L119" s="54"/>
    </row>
    <row r="120" spans="3:12" ht="20.399999999999999">
      <c r="C120" s="25" t="s">
        <v>148</v>
      </c>
      <c r="D120" s="60" t="s">
        <v>149</v>
      </c>
      <c r="E120" s="54"/>
      <c r="F120" s="46">
        <v>50000</v>
      </c>
      <c r="G120" s="46">
        <v>-2000</v>
      </c>
      <c r="H120" s="61">
        <v>-4</v>
      </c>
      <c r="I120" s="54"/>
      <c r="J120" s="61">
        <v>48000</v>
      </c>
      <c r="K120" s="54"/>
      <c r="L120" s="54"/>
    </row>
    <row r="121" spans="3:12">
      <c r="C121" s="47" t="s">
        <v>123</v>
      </c>
      <c r="D121" s="53" t="s">
        <v>124</v>
      </c>
      <c r="E121" s="54"/>
      <c r="F121" s="48">
        <v>40000</v>
      </c>
      <c r="G121" s="48">
        <v>-2000</v>
      </c>
      <c r="H121" s="55">
        <v>-5</v>
      </c>
      <c r="I121" s="54"/>
      <c r="J121" s="55">
        <v>38000</v>
      </c>
      <c r="K121" s="54"/>
      <c r="L121" s="54"/>
    </row>
    <row r="122" spans="3:12">
      <c r="C122" s="26" t="s">
        <v>53</v>
      </c>
      <c r="D122" s="56" t="s">
        <v>54</v>
      </c>
      <c r="E122" s="54"/>
      <c r="F122" s="49">
        <v>40000</v>
      </c>
      <c r="G122" s="49">
        <v>-2000</v>
      </c>
      <c r="H122" s="57">
        <v>-5</v>
      </c>
      <c r="I122" s="54"/>
      <c r="J122" s="57">
        <v>38000</v>
      </c>
      <c r="K122" s="54"/>
      <c r="L122" s="54"/>
    </row>
    <row r="123" spans="3:12">
      <c r="C123" s="24" t="s">
        <v>150</v>
      </c>
      <c r="D123" s="58" t="s">
        <v>151</v>
      </c>
      <c r="E123" s="54"/>
      <c r="F123" s="45">
        <v>4378000</v>
      </c>
      <c r="G123" s="45">
        <v>-1550</v>
      </c>
      <c r="H123" s="59">
        <v>-0.04</v>
      </c>
      <c r="I123" s="54"/>
      <c r="J123" s="59">
        <v>4376450</v>
      </c>
      <c r="K123" s="54"/>
      <c r="L123" s="54"/>
    </row>
    <row r="124" spans="3:12" ht="20.399999999999999">
      <c r="C124" s="25" t="s">
        <v>128</v>
      </c>
      <c r="D124" s="60" t="s">
        <v>152</v>
      </c>
      <c r="E124" s="54"/>
      <c r="F124" s="46">
        <v>36000</v>
      </c>
      <c r="G124" s="46">
        <v>-1550</v>
      </c>
      <c r="H124" s="61">
        <v>-4.3099999999999996</v>
      </c>
      <c r="I124" s="54"/>
      <c r="J124" s="61">
        <v>34450</v>
      </c>
      <c r="K124" s="54"/>
      <c r="L124" s="54"/>
    </row>
    <row r="125" spans="3:12">
      <c r="C125" s="47" t="s">
        <v>123</v>
      </c>
      <c r="D125" s="53" t="s">
        <v>124</v>
      </c>
      <c r="E125" s="54"/>
      <c r="F125" s="48">
        <v>36000</v>
      </c>
      <c r="G125" s="48">
        <v>-1550</v>
      </c>
      <c r="H125" s="55">
        <v>-4.3099999999999996</v>
      </c>
      <c r="I125" s="54"/>
      <c r="J125" s="55">
        <v>34450</v>
      </c>
      <c r="K125" s="54"/>
      <c r="L125" s="54"/>
    </row>
    <row r="126" spans="3:12">
      <c r="C126" s="26" t="s">
        <v>53</v>
      </c>
      <c r="D126" s="56" t="s">
        <v>54</v>
      </c>
      <c r="E126" s="54"/>
      <c r="F126" s="49">
        <v>31000</v>
      </c>
      <c r="G126" s="49">
        <v>-1550</v>
      </c>
      <c r="H126" s="57">
        <v>-5</v>
      </c>
      <c r="I126" s="54"/>
      <c r="J126" s="57">
        <v>29450</v>
      </c>
      <c r="K126" s="54"/>
      <c r="L126" s="54"/>
    </row>
    <row r="127" spans="3:12">
      <c r="C127" s="26" t="s">
        <v>55</v>
      </c>
      <c r="D127" s="56" t="s">
        <v>56</v>
      </c>
      <c r="E127" s="54"/>
      <c r="F127" s="49">
        <v>5000</v>
      </c>
      <c r="G127" s="49">
        <v>0</v>
      </c>
      <c r="H127" s="57">
        <v>0</v>
      </c>
      <c r="I127" s="54"/>
      <c r="J127" s="57">
        <v>5000</v>
      </c>
      <c r="K127" s="54"/>
      <c r="L127" s="54"/>
    </row>
    <row r="128" spans="3:12">
      <c r="C128" s="24" t="s">
        <v>78</v>
      </c>
      <c r="D128" s="58" t="s">
        <v>79</v>
      </c>
      <c r="E128" s="54"/>
      <c r="F128" s="45">
        <v>163700</v>
      </c>
      <c r="G128" s="45">
        <v>22699.71</v>
      </c>
      <c r="H128" s="59">
        <v>13.87</v>
      </c>
      <c r="I128" s="54"/>
      <c r="J128" s="59">
        <v>186399.71</v>
      </c>
      <c r="K128" s="54"/>
      <c r="L128" s="54"/>
    </row>
    <row r="129" spans="3:12">
      <c r="C129" s="25" t="s">
        <v>4</v>
      </c>
      <c r="D129" s="60" t="s">
        <v>80</v>
      </c>
      <c r="E129" s="54"/>
      <c r="F129" s="46">
        <v>163700</v>
      </c>
      <c r="G129" s="46">
        <v>22699.71</v>
      </c>
      <c r="H129" s="61">
        <v>13.87</v>
      </c>
      <c r="I129" s="54"/>
      <c r="J129" s="61">
        <v>186399.71</v>
      </c>
      <c r="K129" s="54"/>
      <c r="L129" s="54"/>
    </row>
    <row r="130" spans="3:12">
      <c r="C130" s="47" t="s">
        <v>123</v>
      </c>
      <c r="D130" s="53" t="s">
        <v>124</v>
      </c>
      <c r="E130" s="54"/>
      <c r="F130" s="48">
        <v>163700</v>
      </c>
      <c r="G130" s="48">
        <v>22699.71</v>
      </c>
      <c r="H130" s="55">
        <v>13.87</v>
      </c>
      <c r="I130" s="54"/>
      <c r="J130" s="55">
        <v>186399.71</v>
      </c>
      <c r="K130" s="54"/>
      <c r="L130" s="54"/>
    </row>
    <row r="131" spans="3:12">
      <c r="C131" s="26" t="s">
        <v>49</v>
      </c>
      <c r="D131" s="56" t="s">
        <v>50</v>
      </c>
      <c r="E131" s="54"/>
      <c r="F131" s="49">
        <v>3000</v>
      </c>
      <c r="G131" s="49">
        <v>0</v>
      </c>
      <c r="H131" s="57">
        <v>0</v>
      </c>
      <c r="I131" s="54"/>
      <c r="J131" s="57">
        <v>3000</v>
      </c>
      <c r="K131" s="54"/>
      <c r="L131" s="54"/>
    </row>
    <row r="132" spans="3:12">
      <c r="C132" s="26" t="s">
        <v>51</v>
      </c>
      <c r="D132" s="56" t="s">
        <v>52</v>
      </c>
      <c r="E132" s="54"/>
      <c r="F132" s="49">
        <v>160700</v>
      </c>
      <c r="G132" s="49">
        <v>22699.71</v>
      </c>
      <c r="H132" s="57">
        <v>14.13</v>
      </c>
      <c r="I132" s="54"/>
      <c r="J132" s="57">
        <v>183399.71</v>
      </c>
      <c r="K132" s="54"/>
      <c r="L132" s="54"/>
    </row>
    <row r="133" spans="3:12">
      <c r="C133" s="24" t="s">
        <v>153</v>
      </c>
      <c r="D133" s="58" t="s">
        <v>154</v>
      </c>
      <c r="E133" s="54"/>
      <c r="F133" s="45">
        <v>195000</v>
      </c>
      <c r="G133" s="45">
        <v>-6737.78</v>
      </c>
      <c r="H133" s="59">
        <v>-3.46</v>
      </c>
      <c r="I133" s="54"/>
      <c r="J133" s="59">
        <v>188262.22</v>
      </c>
      <c r="K133" s="54"/>
      <c r="L133" s="54"/>
    </row>
    <row r="134" spans="3:12">
      <c r="C134" s="25" t="s">
        <v>4</v>
      </c>
      <c r="D134" s="60" t="s">
        <v>155</v>
      </c>
      <c r="E134" s="54"/>
      <c r="F134" s="46">
        <v>195000</v>
      </c>
      <c r="G134" s="46">
        <v>-6737.78</v>
      </c>
      <c r="H134" s="61">
        <v>-3.46</v>
      </c>
      <c r="I134" s="54"/>
      <c r="J134" s="61">
        <v>188262.22</v>
      </c>
      <c r="K134" s="54"/>
      <c r="L134" s="54"/>
    </row>
    <row r="135" spans="3:12">
      <c r="C135" s="47" t="s">
        <v>123</v>
      </c>
      <c r="D135" s="53" t="s">
        <v>124</v>
      </c>
      <c r="E135" s="54"/>
      <c r="F135" s="48">
        <v>195000</v>
      </c>
      <c r="G135" s="48">
        <v>-6737.78</v>
      </c>
      <c r="H135" s="55">
        <v>-3.46</v>
      </c>
      <c r="I135" s="54"/>
      <c r="J135" s="55">
        <v>188262.22</v>
      </c>
      <c r="K135" s="54"/>
      <c r="L135" s="54"/>
    </row>
    <row r="136" spans="3:12">
      <c r="C136" s="26" t="s">
        <v>49</v>
      </c>
      <c r="D136" s="56" t="s">
        <v>50</v>
      </c>
      <c r="E136" s="54"/>
      <c r="F136" s="49">
        <v>95000</v>
      </c>
      <c r="G136" s="49">
        <v>-4750</v>
      </c>
      <c r="H136" s="57">
        <v>-5</v>
      </c>
      <c r="I136" s="54"/>
      <c r="J136" s="57">
        <v>90250</v>
      </c>
      <c r="K136" s="54"/>
      <c r="L136" s="54"/>
    </row>
    <row r="137" spans="3:12">
      <c r="C137" s="26" t="s">
        <v>51</v>
      </c>
      <c r="D137" s="56" t="s">
        <v>52</v>
      </c>
      <c r="E137" s="54"/>
      <c r="F137" s="49">
        <v>100000</v>
      </c>
      <c r="G137" s="49">
        <v>-1987.78</v>
      </c>
      <c r="H137" s="57">
        <v>-1.99</v>
      </c>
      <c r="I137" s="54"/>
      <c r="J137" s="57">
        <v>98012.22</v>
      </c>
      <c r="K137" s="54"/>
      <c r="L137" s="54"/>
    </row>
    <row r="138" spans="3:12">
      <c r="C138" s="24" t="s">
        <v>156</v>
      </c>
      <c r="D138" s="58" t="s">
        <v>157</v>
      </c>
      <c r="E138" s="54"/>
      <c r="F138" s="45">
        <v>107500</v>
      </c>
      <c r="G138" s="45">
        <v>1175.45</v>
      </c>
      <c r="H138" s="59">
        <v>1.0900000000000001</v>
      </c>
      <c r="I138" s="54"/>
      <c r="J138" s="59">
        <v>108675.45</v>
      </c>
      <c r="K138" s="54"/>
      <c r="L138" s="54"/>
    </row>
    <row r="139" spans="3:12">
      <c r="C139" s="25" t="s">
        <v>4</v>
      </c>
      <c r="D139" s="60" t="s">
        <v>158</v>
      </c>
      <c r="E139" s="54"/>
      <c r="F139" s="46">
        <v>19000</v>
      </c>
      <c r="G139" s="46">
        <v>4600</v>
      </c>
      <c r="H139" s="61">
        <v>24.21</v>
      </c>
      <c r="I139" s="54"/>
      <c r="J139" s="61">
        <v>23600</v>
      </c>
      <c r="K139" s="54"/>
      <c r="L139" s="54"/>
    </row>
    <row r="140" spans="3:12">
      <c r="C140" s="47" t="s">
        <v>123</v>
      </c>
      <c r="D140" s="53" t="s">
        <v>124</v>
      </c>
      <c r="E140" s="54"/>
      <c r="F140" s="48">
        <v>17000</v>
      </c>
      <c r="G140" s="48">
        <v>4600</v>
      </c>
      <c r="H140" s="55">
        <v>27.06</v>
      </c>
      <c r="I140" s="54"/>
      <c r="J140" s="55">
        <v>21600</v>
      </c>
      <c r="K140" s="54"/>
      <c r="L140" s="54"/>
    </row>
    <row r="141" spans="3:12">
      <c r="C141" s="26" t="s">
        <v>49</v>
      </c>
      <c r="D141" s="56" t="s">
        <v>50</v>
      </c>
      <c r="E141" s="54"/>
      <c r="F141" s="49">
        <v>9000</v>
      </c>
      <c r="G141" s="49">
        <v>0</v>
      </c>
      <c r="H141" s="57">
        <v>0</v>
      </c>
      <c r="I141" s="54"/>
      <c r="J141" s="57">
        <v>9000</v>
      </c>
      <c r="K141" s="54"/>
      <c r="L141" s="54"/>
    </row>
    <row r="142" spans="3:12">
      <c r="C142" s="26" t="s">
        <v>51</v>
      </c>
      <c r="D142" s="56" t="s">
        <v>52</v>
      </c>
      <c r="E142" s="54"/>
      <c r="F142" s="49">
        <v>8000</v>
      </c>
      <c r="G142" s="49">
        <v>4600</v>
      </c>
      <c r="H142" s="57">
        <v>57.5</v>
      </c>
      <c r="I142" s="54"/>
      <c r="J142" s="57">
        <v>12600</v>
      </c>
      <c r="K142" s="54"/>
      <c r="L142" s="54"/>
    </row>
    <row r="143" spans="3:12">
      <c r="C143" s="25" t="s">
        <v>159</v>
      </c>
      <c r="D143" s="60" t="s">
        <v>160</v>
      </c>
      <c r="E143" s="54"/>
      <c r="F143" s="46">
        <v>50000</v>
      </c>
      <c r="G143" s="46">
        <v>-2500</v>
      </c>
      <c r="H143" s="61">
        <v>-5</v>
      </c>
      <c r="I143" s="54"/>
      <c r="J143" s="61">
        <v>47500</v>
      </c>
      <c r="K143" s="54"/>
      <c r="L143" s="54"/>
    </row>
    <row r="144" spans="3:12">
      <c r="C144" s="47" t="s">
        <v>123</v>
      </c>
      <c r="D144" s="53" t="s">
        <v>124</v>
      </c>
      <c r="E144" s="54"/>
      <c r="F144" s="48">
        <v>50000</v>
      </c>
      <c r="G144" s="48">
        <v>-2500</v>
      </c>
      <c r="H144" s="55">
        <v>-5</v>
      </c>
      <c r="I144" s="54"/>
      <c r="J144" s="55">
        <v>47500</v>
      </c>
      <c r="K144" s="54"/>
      <c r="L144" s="54"/>
    </row>
    <row r="145" spans="3:12">
      <c r="C145" s="26" t="s">
        <v>49</v>
      </c>
      <c r="D145" s="56" t="s">
        <v>50</v>
      </c>
      <c r="E145" s="54"/>
      <c r="F145" s="49">
        <v>50000</v>
      </c>
      <c r="G145" s="49">
        <v>-2500</v>
      </c>
      <c r="H145" s="57">
        <v>-5</v>
      </c>
      <c r="I145" s="54"/>
      <c r="J145" s="57">
        <v>47500</v>
      </c>
      <c r="K145" s="54"/>
      <c r="L145" s="54"/>
    </row>
    <row r="146" spans="3:12">
      <c r="C146" s="25" t="s">
        <v>161</v>
      </c>
      <c r="D146" s="60" t="s">
        <v>162</v>
      </c>
      <c r="E146" s="54"/>
      <c r="F146" s="46">
        <v>22000</v>
      </c>
      <c r="G146" s="46">
        <v>-924.55</v>
      </c>
      <c r="H146" s="61">
        <v>-4.2</v>
      </c>
      <c r="I146" s="54"/>
      <c r="J146" s="61">
        <v>21075.45</v>
      </c>
      <c r="K146" s="54"/>
      <c r="L146" s="54"/>
    </row>
    <row r="147" spans="3:12">
      <c r="C147" s="47" t="s">
        <v>123</v>
      </c>
      <c r="D147" s="53" t="s">
        <v>124</v>
      </c>
      <c r="E147" s="54"/>
      <c r="F147" s="48">
        <v>22000</v>
      </c>
      <c r="G147" s="48">
        <v>-924.55</v>
      </c>
      <c r="H147" s="55">
        <v>-4.2</v>
      </c>
      <c r="I147" s="54"/>
      <c r="J147" s="55">
        <v>21075.45</v>
      </c>
      <c r="K147" s="54"/>
      <c r="L147" s="54"/>
    </row>
    <row r="148" spans="3:12">
      <c r="C148" s="26" t="s">
        <v>49</v>
      </c>
      <c r="D148" s="56" t="s">
        <v>50</v>
      </c>
      <c r="E148" s="54"/>
      <c r="F148" s="49">
        <v>19000</v>
      </c>
      <c r="G148" s="49">
        <v>-924.55</v>
      </c>
      <c r="H148" s="57">
        <v>-4.87</v>
      </c>
      <c r="I148" s="54"/>
      <c r="J148" s="57">
        <v>18075.45</v>
      </c>
      <c r="K148" s="54"/>
      <c r="L148" s="54"/>
    </row>
    <row r="149" spans="3:12">
      <c r="C149" s="26" t="s">
        <v>104</v>
      </c>
      <c r="D149" s="56" t="s">
        <v>105</v>
      </c>
      <c r="E149" s="54"/>
      <c r="F149" s="49">
        <v>3000</v>
      </c>
      <c r="G149" s="49">
        <v>0</v>
      </c>
      <c r="H149" s="57">
        <v>0</v>
      </c>
      <c r="I149" s="54"/>
      <c r="J149" s="57">
        <v>3000</v>
      </c>
      <c r="K149" s="54"/>
      <c r="L149" s="54"/>
    </row>
    <row r="150" spans="3:12">
      <c r="C150" s="24" t="s">
        <v>14</v>
      </c>
      <c r="D150" s="58" t="s">
        <v>13</v>
      </c>
      <c r="E150" s="54"/>
      <c r="F150" s="45">
        <v>263000</v>
      </c>
      <c r="G150" s="45">
        <v>-5887.86</v>
      </c>
      <c r="H150" s="59">
        <v>-2.2400000000000002</v>
      </c>
      <c r="I150" s="54"/>
      <c r="J150" s="59">
        <v>257112.14</v>
      </c>
      <c r="K150" s="54"/>
      <c r="L150" s="54"/>
    </row>
    <row r="151" spans="3:12">
      <c r="C151" s="25" t="s">
        <v>4</v>
      </c>
      <c r="D151" s="60" t="s">
        <v>15</v>
      </c>
      <c r="E151" s="54"/>
      <c r="F151" s="46">
        <v>186000</v>
      </c>
      <c r="G151" s="46">
        <v>-2649</v>
      </c>
      <c r="H151" s="61">
        <v>-1.42</v>
      </c>
      <c r="I151" s="54"/>
      <c r="J151" s="61">
        <v>183351</v>
      </c>
      <c r="K151" s="54"/>
      <c r="L151" s="54"/>
    </row>
    <row r="152" spans="3:12">
      <c r="C152" s="47" t="s">
        <v>123</v>
      </c>
      <c r="D152" s="53" t="s">
        <v>124</v>
      </c>
      <c r="E152" s="54"/>
      <c r="F152" s="48">
        <v>53000</v>
      </c>
      <c r="G152" s="48">
        <v>-2650</v>
      </c>
      <c r="H152" s="55">
        <v>-5</v>
      </c>
      <c r="I152" s="54"/>
      <c r="J152" s="55">
        <v>50350</v>
      </c>
      <c r="K152" s="54"/>
      <c r="L152" s="54"/>
    </row>
    <row r="153" spans="3:12">
      <c r="C153" s="26" t="s">
        <v>49</v>
      </c>
      <c r="D153" s="56" t="s">
        <v>50</v>
      </c>
      <c r="E153" s="54"/>
      <c r="F153" s="49">
        <v>53000</v>
      </c>
      <c r="G153" s="49">
        <v>-2650</v>
      </c>
      <c r="H153" s="57">
        <v>-5</v>
      </c>
      <c r="I153" s="54"/>
      <c r="J153" s="57">
        <v>50350</v>
      </c>
      <c r="K153" s="54"/>
      <c r="L153" s="54"/>
    </row>
    <row r="154" spans="3:12">
      <c r="C154" s="47" t="s">
        <v>163</v>
      </c>
      <c r="D154" s="53" t="s">
        <v>164</v>
      </c>
      <c r="E154" s="54"/>
      <c r="F154" s="48">
        <v>0</v>
      </c>
      <c r="G154" s="48">
        <v>1</v>
      </c>
      <c r="H154" s="55">
        <v>100</v>
      </c>
      <c r="I154" s="54"/>
      <c r="J154" s="55">
        <v>1</v>
      </c>
      <c r="K154" s="54"/>
      <c r="L154" s="54"/>
    </row>
    <row r="155" spans="3:12">
      <c r="C155" s="26" t="s">
        <v>55</v>
      </c>
      <c r="D155" s="56" t="s">
        <v>56</v>
      </c>
      <c r="E155" s="54"/>
      <c r="F155" s="49">
        <v>0</v>
      </c>
      <c r="G155" s="49">
        <v>1</v>
      </c>
      <c r="H155" s="57">
        <v>100</v>
      </c>
      <c r="I155" s="54"/>
      <c r="J155" s="57">
        <v>1</v>
      </c>
      <c r="K155" s="54"/>
      <c r="L155" s="54"/>
    </row>
    <row r="156" spans="3:12">
      <c r="C156" s="25" t="s">
        <v>165</v>
      </c>
      <c r="D156" s="60" t="s">
        <v>166</v>
      </c>
      <c r="E156" s="54"/>
      <c r="F156" s="46">
        <v>7000</v>
      </c>
      <c r="G156" s="46">
        <v>11.14</v>
      </c>
      <c r="H156" s="61">
        <v>0.16</v>
      </c>
      <c r="I156" s="54"/>
      <c r="J156" s="61">
        <v>7011.14</v>
      </c>
      <c r="K156" s="54"/>
      <c r="L156" s="54"/>
    </row>
    <row r="157" spans="3:12">
      <c r="C157" s="47" t="s">
        <v>123</v>
      </c>
      <c r="D157" s="53" t="s">
        <v>124</v>
      </c>
      <c r="E157" s="54"/>
      <c r="F157" s="48">
        <v>7000</v>
      </c>
      <c r="G157" s="48">
        <v>11.14</v>
      </c>
      <c r="H157" s="55">
        <v>0.16</v>
      </c>
      <c r="I157" s="54"/>
      <c r="J157" s="55">
        <v>7011.14</v>
      </c>
      <c r="K157" s="54"/>
      <c r="L157" s="54"/>
    </row>
    <row r="158" spans="3:12">
      <c r="C158" s="26" t="s">
        <v>49</v>
      </c>
      <c r="D158" s="56" t="s">
        <v>50</v>
      </c>
      <c r="E158" s="54"/>
      <c r="F158" s="49">
        <v>7000</v>
      </c>
      <c r="G158" s="49">
        <v>11.14</v>
      </c>
      <c r="H158" s="57">
        <v>0.16</v>
      </c>
      <c r="I158" s="54"/>
      <c r="J158" s="57">
        <v>7011.14</v>
      </c>
      <c r="K158" s="54"/>
      <c r="L158" s="54"/>
    </row>
    <row r="159" spans="3:12">
      <c r="C159" s="25" t="s">
        <v>12</v>
      </c>
      <c r="D159" s="60" t="s">
        <v>16</v>
      </c>
      <c r="E159" s="54"/>
      <c r="F159" s="46">
        <v>65000</v>
      </c>
      <c r="G159" s="46">
        <v>-3250</v>
      </c>
      <c r="H159" s="61">
        <v>-5</v>
      </c>
      <c r="I159" s="54"/>
      <c r="J159" s="61">
        <v>61750</v>
      </c>
      <c r="K159" s="54"/>
      <c r="L159" s="54"/>
    </row>
    <row r="160" spans="3:12">
      <c r="C160" s="47" t="s">
        <v>123</v>
      </c>
      <c r="D160" s="53" t="s">
        <v>124</v>
      </c>
      <c r="E160" s="54"/>
      <c r="F160" s="48">
        <v>65000</v>
      </c>
      <c r="G160" s="48">
        <v>-3250</v>
      </c>
      <c r="H160" s="55">
        <v>-5</v>
      </c>
      <c r="I160" s="54"/>
      <c r="J160" s="55">
        <v>61750</v>
      </c>
      <c r="K160" s="54"/>
      <c r="L160" s="54"/>
    </row>
    <row r="161" spans="3:12">
      <c r="C161" s="26" t="s">
        <v>49</v>
      </c>
      <c r="D161" s="56" t="s">
        <v>50</v>
      </c>
      <c r="E161" s="54"/>
      <c r="F161" s="49">
        <v>65000</v>
      </c>
      <c r="G161" s="49">
        <v>-3250</v>
      </c>
      <c r="H161" s="57">
        <v>-5</v>
      </c>
      <c r="I161" s="54"/>
      <c r="J161" s="57">
        <v>61750</v>
      </c>
      <c r="K161" s="54"/>
      <c r="L161" s="54"/>
    </row>
    <row r="162" spans="3:12">
      <c r="C162" s="23" t="s">
        <v>17</v>
      </c>
      <c r="D162" s="63" t="s">
        <v>18</v>
      </c>
      <c r="E162" s="54"/>
      <c r="F162" s="44">
        <v>1098933.6100000001</v>
      </c>
      <c r="G162" s="44">
        <v>-5111</v>
      </c>
      <c r="H162" s="64">
        <v>-0.47</v>
      </c>
      <c r="I162" s="54"/>
      <c r="J162" s="64">
        <v>1093822.6100000001</v>
      </c>
      <c r="K162" s="54"/>
      <c r="L162" s="54"/>
    </row>
    <row r="163" spans="3:12">
      <c r="C163" s="24" t="s">
        <v>9</v>
      </c>
      <c r="D163" s="58" t="s">
        <v>10</v>
      </c>
      <c r="E163" s="54"/>
      <c r="F163" s="45">
        <v>25000</v>
      </c>
      <c r="G163" s="45">
        <v>-900</v>
      </c>
      <c r="H163" s="59">
        <v>-3.6</v>
      </c>
      <c r="I163" s="54"/>
      <c r="J163" s="59">
        <v>24100</v>
      </c>
      <c r="K163" s="54"/>
      <c r="L163" s="54"/>
    </row>
    <row r="164" spans="3:12">
      <c r="C164" s="25" t="s">
        <v>6</v>
      </c>
      <c r="D164" s="60" t="s">
        <v>167</v>
      </c>
      <c r="E164" s="54"/>
      <c r="F164" s="46">
        <v>25000</v>
      </c>
      <c r="G164" s="46">
        <v>-900</v>
      </c>
      <c r="H164" s="61">
        <v>-3.6</v>
      </c>
      <c r="I164" s="54"/>
      <c r="J164" s="61">
        <v>24100</v>
      </c>
      <c r="K164" s="54"/>
      <c r="L164" s="54"/>
    </row>
    <row r="165" spans="3:12">
      <c r="C165" s="47" t="s">
        <v>123</v>
      </c>
      <c r="D165" s="53" t="s">
        <v>124</v>
      </c>
      <c r="E165" s="54"/>
      <c r="F165" s="48">
        <v>25000</v>
      </c>
      <c r="G165" s="48">
        <v>-900</v>
      </c>
      <c r="H165" s="55">
        <v>-3.6</v>
      </c>
      <c r="I165" s="54"/>
      <c r="J165" s="55">
        <v>24100</v>
      </c>
      <c r="K165" s="54"/>
      <c r="L165" s="54"/>
    </row>
    <row r="166" spans="3:12">
      <c r="C166" s="26" t="s">
        <v>104</v>
      </c>
      <c r="D166" s="56" t="s">
        <v>105</v>
      </c>
      <c r="E166" s="54"/>
      <c r="F166" s="49">
        <v>7000</v>
      </c>
      <c r="G166" s="49">
        <v>0</v>
      </c>
      <c r="H166" s="57">
        <v>0</v>
      </c>
      <c r="I166" s="54"/>
      <c r="J166" s="57">
        <v>7000</v>
      </c>
      <c r="K166" s="54"/>
      <c r="L166" s="54"/>
    </row>
    <row r="167" spans="3:12">
      <c r="C167" s="26" t="s">
        <v>81</v>
      </c>
      <c r="D167" s="56" t="s">
        <v>82</v>
      </c>
      <c r="E167" s="54"/>
      <c r="F167" s="49">
        <v>18000</v>
      </c>
      <c r="G167" s="49">
        <v>-900</v>
      </c>
      <c r="H167" s="57">
        <v>-5</v>
      </c>
      <c r="I167" s="54"/>
      <c r="J167" s="57">
        <v>17100</v>
      </c>
      <c r="K167" s="54"/>
      <c r="L167" s="54"/>
    </row>
    <row r="168" spans="3:12" ht="20.399999999999999">
      <c r="C168" s="50" t="s">
        <v>168</v>
      </c>
      <c r="D168" s="65" t="s">
        <v>169</v>
      </c>
      <c r="E168" s="54"/>
      <c r="F168" s="51">
        <v>1073933.6100000001</v>
      </c>
      <c r="G168" s="51">
        <v>-4211</v>
      </c>
      <c r="H168" s="66">
        <v>-0.39</v>
      </c>
      <c r="I168" s="54"/>
      <c r="J168" s="66">
        <v>1069722.6100000001</v>
      </c>
      <c r="K168" s="54"/>
      <c r="L168" s="54"/>
    </row>
    <row r="169" spans="3:12">
      <c r="C169" s="24" t="s">
        <v>9</v>
      </c>
      <c r="D169" s="58" t="s">
        <v>10</v>
      </c>
      <c r="E169" s="54"/>
      <c r="F169" s="45">
        <v>1073933.6100000001</v>
      </c>
      <c r="G169" s="45">
        <v>-4211</v>
      </c>
      <c r="H169" s="59">
        <v>-0.39</v>
      </c>
      <c r="I169" s="54"/>
      <c r="J169" s="59">
        <v>1069722.6100000001</v>
      </c>
      <c r="K169" s="54"/>
      <c r="L169" s="54"/>
    </row>
    <row r="170" spans="3:12">
      <c r="C170" s="25" t="s">
        <v>4</v>
      </c>
      <c r="D170" s="60" t="s">
        <v>170</v>
      </c>
      <c r="E170" s="54"/>
      <c r="F170" s="46">
        <v>1057568.95</v>
      </c>
      <c r="G170" s="46">
        <v>-4211</v>
      </c>
      <c r="H170" s="61">
        <v>-0.4</v>
      </c>
      <c r="I170" s="54"/>
      <c r="J170" s="61">
        <v>1053357.95</v>
      </c>
      <c r="K170" s="54"/>
      <c r="L170" s="54"/>
    </row>
    <row r="171" spans="3:12">
      <c r="C171" s="47" t="s">
        <v>123</v>
      </c>
      <c r="D171" s="53" t="s">
        <v>124</v>
      </c>
      <c r="E171" s="54"/>
      <c r="F171" s="48">
        <v>578750</v>
      </c>
      <c r="G171" s="48">
        <v>-4211</v>
      </c>
      <c r="H171" s="55">
        <v>-0.73</v>
      </c>
      <c r="I171" s="54"/>
      <c r="J171" s="55">
        <v>574539</v>
      </c>
      <c r="K171" s="54"/>
      <c r="L171" s="54"/>
    </row>
    <row r="172" spans="3:12">
      <c r="C172" s="26" t="s">
        <v>83</v>
      </c>
      <c r="D172" s="56" t="s">
        <v>84</v>
      </c>
      <c r="E172" s="54"/>
      <c r="F172" s="49">
        <v>494528.36</v>
      </c>
      <c r="G172" s="49">
        <v>0</v>
      </c>
      <c r="H172" s="57">
        <v>0</v>
      </c>
      <c r="I172" s="54"/>
      <c r="J172" s="57">
        <v>494528.36</v>
      </c>
      <c r="K172" s="54"/>
      <c r="L172" s="54"/>
    </row>
    <row r="173" spans="3:12">
      <c r="C173" s="26" t="s">
        <v>49</v>
      </c>
      <c r="D173" s="56" t="s">
        <v>50</v>
      </c>
      <c r="E173" s="54"/>
      <c r="F173" s="49">
        <v>84221.64</v>
      </c>
      <c r="G173" s="49">
        <v>-4211</v>
      </c>
      <c r="H173" s="57">
        <v>-5</v>
      </c>
      <c r="I173" s="54"/>
      <c r="J173" s="57">
        <v>80010.64</v>
      </c>
      <c r="K173" s="54"/>
      <c r="L173" s="54"/>
    </row>
    <row r="174" spans="3:12">
      <c r="C174" s="23" t="s">
        <v>171</v>
      </c>
      <c r="D174" s="63" t="s">
        <v>172</v>
      </c>
      <c r="E174" s="54"/>
      <c r="F174" s="44">
        <v>393988.44</v>
      </c>
      <c r="G174" s="44">
        <v>-9087</v>
      </c>
      <c r="H174" s="64">
        <v>-2.31</v>
      </c>
      <c r="I174" s="54"/>
      <c r="J174" s="64">
        <v>384901.44</v>
      </c>
      <c r="K174" s="54"/>
      <c r="L174" s="54"/>
    </row>
    <row r="175" spans="3:12" ht="20.399999999999999">
      <c r="C175" s="50" t="s">
        <v>173</v>
      </c>
      <c r="D175" s="65" t="s">
        <v>174</v>
      </c>
      <c r="E175" s="54"/>
      <c r="F175" s="51">
        <v>129651.81</v>
      </c>
      <c r="G175" s="51">
        <v>-3335</v>
      </c>
      <c r="H175" s="66">
        <v>-2.57</v>
      </c>
      <c r="I175" s="54"/>
      <c r="J175" s="66">
        <v>126316.81</v>
      </c>
      <c r="K175" s="54"/>
      <c r="L175" s="54"/>
    </row>
    <row r="176" spans="3:12">
      <c r="C176" s="24" t="s">
        <v>88</v>
      </c>
      <c r="D176" s="58" t="s">
        <v>89</v>
      </c>
      <c r="E176" s="54"/>
      <c r="F176" s="45">
        <v>129651.81</v>
      </c>
      <c r="G176" s="45">
        <v>-3335</v>
      </c>
      <c r="H176" s="59">
        <v>-2.57</v>
      </c>
      <c r="I176" s="54"/>
      <c r="J176" s="59">
        <v>126316.81</v>
      </c>
      <c r="K176" s="54"/>
      <c r="L176" s="54"/>
    </row>
    <row r="177" spans="3:12">
      <c r="C177" s="25" t="s">
        <v>175</v>
      </c>
      <c r="D177" s="60" t="s">
        <v>176</v>
      </c>
      <c r="E177" s="54"/>
      <c r="F177" s="46">
        <v>129651.81</v>
      </c>
      <c r="G177" s="46">
        <v>-3335</v>
      </c>
      <c r="H177" s="61">
        <v>-2.57</v>
      </c>
      <c r="I177" s="54"/>
      <c r="J177" s="61">
        <v>126316.81</v>
      </c>
      <c r="K177" s="54"/>
      <c r="L177" s="54"/>
    </row>
    <row r="178" spans="3:12">
      <c r="C178" s="47" t="s">
        <v>123</v>
      </c>
      <c r="D178" s="53" t="s">
        <v>124</v>
      </c>
      <c r="E178" s="54"/>
      <c r="F178" s="48">
        <v>123200</v>
      </c>
      <c r="G178" s="48">
        <v>-3335</v>
      </c>
      <c r="H178" s="55">
        <v>-2.71</v>
      </c>
      <c r="I178" s="54"/>
      <c r="J178" s="55">
        <v>119865</v>
      </c>
      <c r="K178" s="54"/>
      <c r="L178" s="54"/>
    </row>
    <row r="179" spans="3:12">
      <c r="C179" s="26" t="s">
        <v>83</v>
      </c>
      <c r="D179" s="56" t="s">
        <v>84</v>
      </c>
      <c r="E179" s="54"/>
      <c r="F179" s="49">
        <v>98700</v>
      </c>
      <c r="G179" s="49">
        <v>-2285</v>
      </c>
      <c r="H179" s="57">
        <v>-2.3199999999999998</v>
      </c>
      <c r="I179" s="54"/>
      <c r="J179" s="57">
        <v>96415</v>
      </c>
      <c r="K179" s="54"/>
      <c r="L179" s="54"/>
    </row>
    <row r="180" spans="3:12">
      <c r="C180" s="26" t="s">
        <v>49</v>
      </c>
      <c r="D180" s="56" t="s">
        <v>50</v>
      </c>
      <c r="E180" s="54"/>
      <c r="F180" s="49">
        <v>21000</v>
      </c>
      <c r="G180" s="49">
        <v>-1050</v>
      </c>
      <c r="H180" s="57">
        <v>-5</v>
      </c>
      <c r="I180" s="54"/>
      <c r="J180" s="57">
        <v>19950</v>
      </c>
      <c r="K180" s="54"/>
      <c r="L180" s="54"/>
    </row>
    <row r="181" spans="3:12">
      <c r="C181" s="26" t="s">
        <v>98</v>
      </c>
      <c r="D181" s="56" t="s">
        <v>99</v>
      </c>
      <c r="E181" s="54"/>
      <c r="F181" s="49">
        <v>500</v>
      </c>
      <c r="G181" s="49">
        <v>0</v>
      </c>
      <c r="H181" s="57">
        <v>0</v>
      </c>
      <c r="I181" s="54"/>
      <c r="J181" s="57">
        <v>500</v>
      </c>
      <c r="K181" s="54"/>
      <c r="L181" s="54"/>
    </row>
    <row r="182" spans="3:12">
      <c r="C182" s="26" t="s">
        <v>53</v>
      </c>
      <c r="D182" s="56" t="s">
        <v>54</v>
      </c>
      <c r="E182" s="54"/>
      <c r="F182" s="49">
        <v>3000</v>
      </c>
      <c r="G182" s="49">
        <v>0</v>
      </c>
      <c r="H182" s="57">
        <v>0</v>
      </c>
      <c r="I182" s="54"/>
      <c r="J182" s="57">
        <v>3000</v>
      </c>
      <c r="K182" s="54"/>
      <c r="L182" s="54"/>
    </row>
    <row r="183" spans="3:12" ht="20.399999999999999">
      <c r="C183" s="50" t="s">
        <v>177</v>
      </c>
      <c r="D183" s="65" t="s">
        <v>178</v>
      </c>
      <c r="E183" s="54"/>
      <c r="F183" s="51">
        <v>133821.31</v>
      </c>
      <c r="G183" s="51">
        <v>-4862</v>
      </c>
      <c r="H183" s="66">
        <v>-3.63</v>
      </c>
      <c r="I183" s="54"/>
      <c r="J183" s="66">
        <v>128959.31</v>
      </c>
      <c r="K183" s="54"/>
      <c r="L183" s="54"/>
    </row>
    <row r="184" spans="3:12">
      <c r="C184" s="24" t="s">
        <v>88</v>
      </c>
      <c r="D184" s="58" t="s">
        <v>89</v>
      </c>
      <c r="E184" s="54"/>
      <c r="F184" s="45">
        <v>133821.31</v>
      </c>
      <c r="G184" s="45">
        <v>-4862</v>
      </c>
      <c r="H184" s="59">
        <v>-3.63</v>
      </c>
      <c r="I184" s="54"/>
      <c r="J184" s="59">
        <v>128959.31</v>
      </c>
      <c r="K184" s="54"/>
      <c r="L184" s="54"/>
    </row>
    <row r="185" spans="3:12">
      <c r="C185" s="25" t="s">
        <v>4</v>
      </c>
      <c r="D185" s="60" t="s">
        <v>179</v>
      </c>
      <c r="E185" s="54"/>
      <c r="F185" s="46">
        <v>133821.31</v>
      </c>
      <c r="G185" s="46">
        <v>-4862</v>
      </c>
      <c r="H185" s="61">
        <v>-3.63</v>
      </c>
      <c r="I185" s="54"/>
      <c r="J185" s="61">
        <v>128959.31</v>
      </c>
      <c r="K185" s="54"/>
      <c r="L185" s="54"/>
    </row>
    <row r="186" spans="3:12">
      <c r="C186" s="47" t="s">
        <v>123</v>
      </c>
      <c r="D186" s="53" t="s">
        <v>124</v>
      </c>
      <c r="E186" s="54"/>
      <c r="F186" s="48">
        <v>104875.02</v>
      </c>
      <c r="G186" s="48">
        <v>-4862</v>
      </c>
      <c r="H186" s="55">
        <v>-4.6399999999999997</v>
      </c>
      <c r="I186" s="54"/>
      <c r="J186" s="55">
        <v>100013.02</v>
      </c>
      <c r="K186" s="54"/>
      <c r="L186" s="54"/>
    </row>
    <row r="187" spans="3:12">
      <c r="C187" s="26" t="s">
        <v>83</v>
      </c>
      <c r="D187" s="56" t="s">
        <v>84</v>
      </c>
      <c r="E187" s="54"/>
      <c r="F187" s="49">
        <v>58400</v>
      </c>
      <c r="G187" s="49">
        <v>-2920</v>
      </c>
      <c r="H187" s="57">
        <v>-5</v>
      </c>
      <c r="I187" s="54"/>
      <c r="J187" s="57">
        <v>55480</v>
      </c>
      <c r="K187" s="54"/>
      <c r="L187" s="54"/>
    </row>
    <row r="188" spans="3:12">
      <c r="C188" s="26" t="s">
        <v>49</v>
      </c>
      <c r="D188" s="56" t="s">
        <v>50</v>
      </c>
      <c r="E188" s="54"/>
      <c r="F188" s="49">
        <v>38843</v>
      </c>
      <c r="G188" s="49">
        <v>-1942</v>
      </c>
      <c r="H188" s="57">
        <v>-5</v>
      </c>
      <c r="I188" s="54"/>
      <c r="J188" s="57">
        <v>36901</v>
      </c>
      <c r="K188" s="54"/>
      <c r="L188" s="54"/>
    </row>
    <row r="189" spans="3:12">
      <c r="C189" s="26" t="s">
        <v>98</v>
      </c>
      <c r="D189" s="56" t="s">
        <v>99</v>
      </c>
      <c r="E189" s="54"/>
      <c r="F189" s="49">
        <v>465</v>
      </c>
      <c r="G189" s="49">
        <v>0</v>
      </c>
      <c r="H189" s="57">
        <v>0</v>
      </c>
      <c r="I189" s="54"/>
      <c r="J189" s="57">
        <v>465</v>
      </c>
      <c r="K189" s="54"/>
      <c r="L189" s="54"/>
    </row>
    <row r="190" spans="3:12">
      <c r="C190" s="26" t="s">
        <v>53</v>
      </c>
      <c r="D190" s="56" t="s">
        <v>54</v>
      </c>
      <c r="E190" s="54"/>
      <c r="F190" s="49">
        <v>7167.02</v>
      </c>
      <c r="G190" s="49">
        <v>0</v>
      </c>
      <c r="H190" s="57">
        <v>0</v>
      </c>
      <c r="I190" s="54"/>
      <c r="J190" s="57">
        <v>7167.02</v>
      </c>
      <c r="K190" s="54"/>
      <c r="L190" s="54"/>
    </row>
    <row r="191" spans="3:12" ht="20.399999999999999">
      <c r="C191" s="50" t="s">
        <v>180</v>
      </c>
      <c r="D191" s="65" t="s">
        <v>181</v>
      </c>
      <c r="E191" s="54"/>
      <c r="F191" s="51">
        <v>130515.32</v>
      </c>
      <c r="G191" s="51">
        <v>-890</v>
      </c>
      <c r="H191" s="66">
        <v>-0.68</v>
      </c>
      <c r="I191" s="54"/>
      <c r="J191" s="66">
        <v>129625.32</v>
      </c>
      <c r="K191" s="54"/>
      <c r="L191" s="54"/>
    </row>
    <row r="192" spans="3:12">
      <c r="C192" s="24" t="s">
        <v>88</v>
      </c>
      <c r="D192" s="58" t="s">
        <v>89</v>
      </c>
      <c r="E192" s="54"/>
      <c r="F192" s="45">
        <v>130515.32</v>
      </c>
      <c r="G192" s="45">
        <v>-890</v>
      </c>
      <c r="H192" s="59">
        <v>-0.68</v>
      </c>
      <c r="I192" s="54"/>
      <c r="J192" s="59">
        <v>129625.32</v>
      </c>
      <c r="K192" s="54"/>
      <c r="L192" s="54"/>
    </row>
    <row r="193" spans="3:12">
      <c r="C193" s="25" t="s">
        <v>5</v>
      </c>
      <c r="D193" s="60" t="s">
        <v>182</v>
      </c>
      <c r="E193" s="54"/>
      <c r="F193" s="46">
        <v>42936.9</v>
      </c>
      <c r="G193" s="46">
        <v>-890</v>
      </c>
      <c r="H193" s="61">
        <v>-2.0699999999999998</v>
      </c>
      <c r="I193" s="54"/>
      <c r="J193" s="61">
        <v>42046.9</v>
      </c>
      <c r="K193" s="54"/>
      <c r="L193" s="54"/>
    </row>
    <row r="194" spans="3:12">
      <c r="C194" s="47" t="s">
        <v>123</v>
      </c>
      <c r="D194" s="53" t="s">
        <v>124</v>
      </c>
      <c r="E194" s="54"/>
      <c r="F194" s="48">
        <v>22300</v>
      </c>
      <c r="G194" s="48">
        <v>-890</v>
      </c>
      <c r="H194" s="55">
        <v>-3.99</v>
      </c>
      <c r="I194" s="54"/>
      <c r="J194" s="55">
        <v>21410</v>
      </c>
      <c r="K194" s="54"/>
      <c r="L194" s="54"/>
    </row>
    <row r="195" spans="3:12">
      <c r="C195" s="26" t="s">
        <v>49</v>
      </c>
      <c r="D195" s="56" t="s">
        <v>50</v>
      </c>
      <c r="E195" s="54"/>
      <c r="F195" s="49">
        <v>17800</v>
      </c>
      <c r="G195" s="49">
        <v>-890</v>
      </c>
      <c r="H195" s="57">
        <v>-5</v>
      </c>
      <c r="I195" s="54"/>
      <c r="J195" s="57">
        <v>16910</v>
      </c>
      <c r="K195" s="54"/>
      <c r="L195" s="54"/>
    </row>
    <row r="196" spans="3:12">
      <c r="C196" s="26" t="s">
        <v>98</v>
      </c>
      <c r="D196" s="56" t="s">
        <v>99</v>
      </c>
      <c r="E196" s="54"/>
      <c r="F196" s="49">
        <v>500</v>
      </c>
      <c r="G196" s="49">
        <v>0</v>
      </c>
      <c r="H196" s="57">
        <v>0</v>
      </c>
      <c r="I196" s="54"/>
      <c r="J196" s="57">
        <v>500</v>
      </c>
      <c r="K196" s="54"/>
      <c r="L196" s="54"/>
    </row>
    <row r="197" spans="3:12">
      <c r="C197" s="26" t="s">
        <v>53</v>
      </c>
      <c r="D197" s="56" t="s">
        <v>54</v>
      </c>
      <c r="E197" s="54"/>
      <c r="F197" s="49">
        <v>4000</v>
      </c>
      <c r="G197" s="49">
        <v>0</v>
      </c>
      <c r="H197" s="57">
        <v>0</v>
      </c>
      <c r="I197" s="54"/>
      <c r="J197" s="57">
        <v>4000</v>
      </c>
      <c r="K197" s="54"/>
      <c r="L197" s="54"/>
    </row>
    <row r="198" spans="3:12">
      <c r="C198" s="23" t="s">
        <v>20</v>
      </c>
      <c r="D198" s="63" t="s">
        <v>19</v>
      </c>
      <c r="E198" s="54"/>
      <c r="F198" s="44">
        <v>2928100</v>
      </c>
      <c r="G198" s="44">
        <v>18013.41</v>
      </c>
      <c r="H198" s="64">
        <v>0.62</v>
      </c>
      <c r="I198" s="54"/>
      <c r="J198" s="64">
        <v>2946113.41</v>
      </c>
      <c r="K198" s="54"/>
      <c r="L198" s="54"/>
    </row>
    <row r="199" spans="3:12">
      <c r="C199" s="24" t="s">
        <v>21</v>
      </c>
      <c r="D199" s="58" t="s">
        <v>22</v>
      </c>
      <c r="E199" s="54"/>
      <c r="F199" s="45">
        <v>783500</v>
      </c>
      <c r="G199" s="45">
        <v>-19030.47</v>
      </c>
      <c r="H199" s="59">
        <v>-2.4300000000000002</v>
      </c>
      <c r="I199" s="54"/>
      <c r="J199" s="59">
        <v>764469.53</v>
      </c>
      <c r="K199" s="54"/>
      <c r="L199" s="54"/>
    </row>
    <row r="200" spans="3:12">
      <c r="C200" s="25" t="s">
        <v>4</v>
      </c>
      <c r="D200" s="60" t="s">
        <v>85</v>
      </c>
      <c r="E200" s="54"/>
      <c r="F200" s="46">
        <v>349300</v>
      </c>
      <c r="G200" s="46">
        <v>-2465</v>
      </c>
      <c r="H200" s="61">
        <v>-0.71</v>
      </c>
      <c r="I200" s="54"/>
      <c r="J200" s="61">
        <v>346835</v>
      </c>
      <c r="K200" s="54"/>
      <c r="L200" s="54"/>
    </row>
    <row r="201" spans="3:12">
      <c r="C201" s="47" t="s">
        <v>123</v>
      </c>
      <c r="D201" s="53" t="s">
        <v>124</v>
      </c>
      <c r="E201" s="54"/>
      <c r="F201" s="48">
        <v>49300</v>
      </c>
      <c r="G201" s="48">
        <v>-2465</v>
      </c>
      <c r="H201" s="55">
        <v>-5</v>
      </c>
      <c r="I201" s="54"/>
      <c r="J201" s="55">
        <v>46835</v>
      </c>
      <c r="K201" s="54"/>
      <c r="L201" s="54"/>
    </row>
    <row r="202" spans="3:12">
      <c r="C202" s="26" t="s">
        <v>49</v>
      </c>
      <c r="D202" s="56" t="s">
        <v>50</v>
      </c>
      <c r="E202" s="54"/>
      <c r="F202" s="49">
        <v>32000</v>
      </c>
      <c r="G202" s="49">
        <v>-1600</v>
      </c>
      <c r="H202" s="57">
        <v>-5</v>
      </c>
      <c r="I202" s="54"/>
      <c r="J202" s="57">
        <v>30400</v>
      </c>
      <c r="K202" s="54"/>
      <c r="L202" s="54"/>
    </row>
    <row r="203" spans="3:12">
      <c r="C203" s="26" t="s">
        <v>98</v>
      </c>
      <c r="D203" s="56" t="s">
        <v>99</v>
      </c>
      <c r="E203" s="54"/>
      <c r="F203" s="49">
        <v>17300</v>
      </c>
      <c r="G203" s="49">
        <v>-865</v>
      </c>
      <c r="H203" s="57">
        <v>-5</v>
      </c>
      <c r="I203" s="54"/>
      <c r="J203" s="57">
        <v>16435</v>
      </c>
      <c r="K203" s="54"/>
      <c r="L203" s="54"/>
    </row>
    <row r="204" spans="3:12">
      <c r="C204" s="25" t="s">
        <v>5</v>
      </c>
      <c r="D204" s="60" t="s">
        <v>86</v>
      </c>
      <c r="E204" s="54"/>
      <c r="F204" s="46">
        <v>317000</v>
      </c>
      <c r="G204" s="46">
        <v>-10705.47</v>
      </c>
      <c r="H204" s="61">
        <v>-3.38</v>
      </c>
      <c r="I204" s="54"/>
      <c r="J204" s="61">
        <v>306294.53000000003</v>
      </c>
      <c r="K204" s="54"/>
      <c r="L204" s="54"/>
    </row>
    <row r="205" spans="3:12">
      <c r="C205" s="47" t="s">
        <v>123</v>
      </c>
      <c r="D205" s="53" t="s">
        <v>124</v>
      </c>
      <c r="E205" s="54"/>
      <c r="F205" s="48">
        <v>310500</v>
      </c>
      <c r="G205" s="48">
        <v>-10705.47</v>
      </c>
      <c r="H205" s="55">
        <v>-3.45</v>
      </c>
      <c r="I205" s="54"/>
      <c r="J205" s="55">
        <v>299794.53000000003</v>
      </c>
      <c r="K205" s="54"/>
      <c r="L205" s="54"/>
    </row>
    <row r="206" spans="3:12">
      <c r="C206" s="26" t="s">
        <v>83</v>
      </c>
      <c r="D206" s="56" t="s">
        <v>84</v>
      </c>
      <c r="E206" s="54"/>
      <c r="F206" s="49">
        <v>302000</v>
      </c>
      <c r="G206" s="49">
        <v>-10705.47</v>
      </c>
      <c r="H206" s="57">
        <v>-3.54</v>
      </c>
      <c r="I206" s="54"/>
      <c r="J206" s="57">
        <v>291294.53000000003</v>
      </c>
      <c r="K206" s="54"/>
      <c r="L206" s="54"/>
    </row>
    <row r="207" spans="3:12">
      <c r="C207" s="26" t="s">
        <v>49</v>
      </c>
      <c r="D207" s="56" t="s">
        <v>50</v>
      </c>
      <c r="E207" s="54"/>
      <c r="F207" s="49">
        <v>8500</v>
      </c>
      <c r="G207" s="49">
        <v>0</v>
      </c>
      <c r="H207" s="57">
        <v>0</v>
      </c>
      <c r="I207" s="54"/>
      <c r="J207" s="57">
        <v>8500</v>
      </c>
      <c r="K207" s="54"/>
      <c r="L207" s="54"/>
    </row>
    <row r="208" spans="3:12">
      <c r="C208" s="25" t="s">
        <v>6</v>
      </c>
      <c r="D208" s="60" t="s">
        <v>183</v>
      </c>
      <c r="E208" s="54"/>
      <c r="F208" s="46">
        <v>117200</v>
      </c>
      <c r="G208" s="46">
        <v>-5860</v>
      </c>
      <c r="H208" s="61">
        <v>-5</v>
      </c>
      <c r="I208" s="54"/>
      <c r="J208" s="61">
        <v>111340</v>
      </c>
      <c r="K208" s="54"/>
      <c r="L208" s="54"/>
    </row>
    <row r="209" spans="3:12">
      <c r="C209" s="47" t="s">
        <v>123</v>
      </c>
      <c r="D209" s="53" t="s">
        <v>124</v>
      </c>
      <c r="E209" s="54"/>
      <c r="F209" s="48">
        <v>117200</v>
      </c>
      <c r="G209" s="48">
        <v>-5860</v>
      </c>
      <c r="H209" s="55">
        <v>-5</v>
      </c>
      <c r="I209" s="54"/>
      <c r="J209" s="55">
        <v>111340</v>
      </c>
      <c r="K209" s="54"/>
      <c r="L209" s="54"/>
    </row>
    <row r="210" spans="3:12">
      <c r="C210" s="26" t="s">
        <v>49</v>
      </c>
      <c r="D210" s="56" t="s">
        <v>50</v>
      </c>
      <c r="E210" s="54"/>
      <c r="F210" s="49">
        <v>84200</v>
      </c>
      <c r="G210" s="49">
        <v>-4210</v>
      </c>
      <c r="H210" s="57">
        <v>-5</v>
      </c>
      <c r="I210" s="54"/>
      <c r="J210" s="57">
        <v>79990</v>
      </c>
      <c r="K210" s="54"/>
      <c r="L210" s="54"/>
    </row>
    <row r="211" spans="3:12">
      <c r="C211" s="26" t="s">
        <v>53</v>
      </c>
      <c r="D211" s="56" t="s">
        <v>54</v>
      </c>
      <c r="E211" s="54"/>
      <c r="F211" s="49">
        <v>33000</v>
      </c>
      <c r="G211" s="49">
        <v>-1650</v>
      </c>
      <c r="H211" s="57">
        <v>-5</v>
      </c>
      <c r="I211" s="54"/>
      <c r="J211" s="57">
        <v>31350</v>
      </c>
      <c r="K211" s="54"/>
      <c r="L211" s="54"/>
    </row>
    <row r="212" spans="3:12">
      <c r="C212" s="24" t="s">
        <v>184</v>
      </c>
      <c r="D212" s="58" t="s">
        <v>185</v>
      </c>
      <c r="E212" s="54"/>
      <c r="F212" s="45">
        <v>1115000</v>
      </c>
      <c r="G212" s="45">
        <v>34301.35</v>
      </c>
      <c r="H212" s="59">
        <v>3.08</v>
      </c>
      <c r="I212" s="54"/>
      <c r="J212" s="59">
        <v>1149301.3500000001</v>
      </c>
      <c r="K212" s="54"/>
      <c r="L212" s="54"/>
    </row>
    <row r="213" spans="3:12">
      <c r="C213" s="25" t="s">
        <v>4</v>
      </c>
      <c r="D213" s="60" t="s">
        <v>186</v>
      </c>
      <c r="E213" s="54"/>
      <c r="F213" s="46">
        <v>200000</v>
      </c>
      <c r="G213" s="46">
        <v>29661</v>
      </c>
      <c r="H213" s="61">
        <v>14.83</v>
      </c>
      <c r="I213" s="54"/>
      <c r="J213" s="61">
        <v>229661</v>
      </c>
      <c r="K213" s="54"/>
      <c r="L213" s="54"/>
    </row>
    <row r="214" spans="3:12">
      <c r="C214" s="47" t="s">
        <v>187</v>
      </c>
      <c r="D214" s="53" t="s">
        <v>188</v>
      </c>
      <c r="E214" s="54"/>
      <c r="F214" s="48">
        <v>100000</v>
      </c>
      <c r="G214" s="48">
        <v>29661</v>
      </c>
      <c r="H214" s="55">
        <v>29.66</v>
      </c>
      <c r="I214" s="54"/>
      <c r="J214" s="55">
        <v>129661</v>
      </c>
      <c r="K214" s="54"/>
      <c r="L214" s="54"/>
    </row>
    <row r="215" spans="3:12">
      <c r="C215" s="26" t="s">
        <v>49</v>
      </c>
      <c r="D215" s="56" t="s">
        <v>50</v>
      </c>
      <c r="E215" s="54"/>
      <c r="F215" s="49">
        <v>100000</v>
      </c>
      <c r="G215" s="49">
        <v>29661</v>
      </c>
      <c r="H215" s="57">
        <v>29.66</v>
      </c>
      <c r="I215" s="54"/>
      <c r="J215" s="57">
        <v>129661</v>
      </c>
      <c r="K215" s="54"/>
      <c r="L215" s="54"/>
    </row>
    <row r="216" spans="3:12">
      <c r="C216" s="25" t="s">
        <v>5</v>
      </c>
      <c r="D216" s="60" t="s">
        <v>189</v>
      </c>
      <c r="E216" s="54"/>
      <c r="F216" s="46">
        <v>90000</v>
      </c>
      <c r="G216" s="46">
        <v>245.45</v>
      </c>
      <c r="H216" s="61">
        <v>0.27</v>
      </c>
      <c r="I216" s="54"/>
      <c r="J216" s="61">
        <v>90245.45</v>
      </c>
      <c r="K216" s="54"/>
      <c r="L216" s="54"/>
    </row>
    <row r="217" spans="3:12">
      <c r="C217" s="47" t="s">
        <v>123</v>
      </c>
      <c r="D217" s="53" t="s">
        <v>124</v>
      </c>
      <c r="E217" s="54"/>
      <c r="F217" s="48">
        <v>70000</v>
      </c>
      <c r="G217" s="48">
        <v>-3500</v>
      </c>
      <c r="H217" s="55">
        <v>-5</v>
      </c>
      <c r="I217" s="54"/>
      <c r="J217" s="55">
        <v>66500</v>
      </c>
      <c r="K217" s="54"/>
      <c r="L217" s="54"/>
    </row>
    <row r="218" spans="3:12">
      <c r="C218" s="26" t="s">
        <v>49</v>
      </c>
      <c r="D218" s="56" t="s">
        <v>50</v>
      </c>
      <c r="E218" s="54"/>
      <c r="F218" s="49">
        <v>70000</v>
      </c>
      <c r="G218" s="49">
        <v>-3500</v>
      </c>
      <c r="H218" s="57">
        <v>-5</v>
      </c>
      <c r="I218" s="54"/>
      <c r="J218" s="57">
        <v>66500</v>
      </c>
      <c r="K218" s="54"/>
      <c r="L218" s="54"/>
    </row>
    <row r="219" spans="3:12">
      <c r="C219" s="47" t="s">
        <v>187</v>
      </c>
      <c r="D219" s="53" t="s">
        <v>188</v>
      </c>
      <c r="E219" s="54"/>
      <c r="F219" s="48">
        <v>20000</v>
      </c>
      <c r="G219" s="48">
        <v>3745.45</v>
      </c>
      <c r="H219" s="55">
        <v>18.73</v>
      </c>
      <c r="I219" s="54"/>
      <c r="J219" s="55">
        <v>23745.45</v>
      </c>
      <c r="K219" s="54"/>
      <c r="L219" s="54"/>
    </row>
    <row r="220" spans="3:12">
      <c r="C220" s="26" t="s">
        <v>49</v>
      </c>
      <c r="D220" s="56" t="s">
        <v>50</v>
      </c>
      <c r="E220" s="54"/>
      <c r="F220" s="49">
        <v>20000</v>
      </c>
      <c r="G220" s="49">
        <v>3745.45</v>
      </c>
      <c r="H220" s="57">
        <v>18.73</v>
      </c>
      <c r="I220" s="54"/>
      <c r="J220" s="57">
        <v>23745.45</v>
      </c>
      <c r="K220" s="54"/>
      <c r="L220" s="54"/>
    </row>
    <row r="221" spans="3:12">
      <c r="C221" s="25" t="s">
        <v>6</v>
      </c>
      <c r="D221" s="60" t="s">
        <v>190</v>
      </c>
      <c r="E221" s="54"/>
      <c r="F221" s="46">
        <v>310000</v>
      </c>
      <c r="G221" s="46">
        <v>4394.8999999999996</v>
      </c>
      <c r="H221" s="61">
        <v>1.42</v>
      </c>
      <c r="I221" s="54"/>
      <c r="J221" s="61">
        <v>314394.90000000002</v>
      </c>
      <c r="K221" s="54"/>
      <c r="L221" s="54"/>
    </row>
    <row r="222" spans="3:12">
      <c r="C222" s="47" t="s">
        <v>123</v>
      </c>
      <c r="D222" s="53" t="s">
        <v>124</v>
      </c>
      <c r="E222" s="54"/>
      <c r="F222" s="48">
        <v>100000</v>
      </c>
      <c r="G222" s="48">
        <v>4394.8999999999996</v>
      </c>
      <c r="H222" s="55">
        <v>4.3899999999999997</v>
      </c>
      <c r="I222" s="54"/>
      <c r="J222" s="55">
        <v>104394.9</v>
      </c>
      <c r="K222" s="54"/>
      <c r="L222" s="54"/>
    </row>
    <row r="223" spans="3:12">
      <c r="C223" s="26" t="s">
        <v>55</v>
      </c>
      <c r="D223" s="56" t="s">
        <v>56</v>
      </c>
      <c r="E223" s="54"/>
      <c r="F223" s="49">
        <v>100000</v>
      </c>
      <c r="G223" s="49">
        <v>4394.8999999999996</v>
      </c>
      <c r="H223" s="57">
        <v>4.3899999999999997</v>
      </c>
      <c r="I223" s="54"/>
      <c r="J223" s="57">
        <v>104394.9</v>
      </c>
      <c r="K223" s="54"/>
      <c r="L223" s="54"/>
    </row>
    <row r="224" spans="3:12">
      <c r="C224" s="24" t="s">
        <v>23</v>
      </c>
      <c r="D224" s="58" t="s">
        <v>24</v>
      </c>
      <c r="E224" s="54"/>
      <c r="F224" s="45">
        <v>794000</v>
      </c>
      <c r="G224" s="45">
        <v>3284.53</v>
      </c>
      <c r="H224" s="59">
        <v>0.41</v>
      </c>
      <c r="I224" s="54"/>
      <c r="J224" s="59">
        <v>797284.53</v>
      </c>
      <c r="K224" s="54"/>
      <c r="L224" s="54"/>
    </row>
    <row r="225" spans="3:12" ht="20.399999999999999">
      <c r="C225" s="25" t="s">
        <v>11</v>
      </c>
      <c r="D225" s="60" t="s">
        <v>25</v>
      </c>
      <c r="E225" s="54"/>
      <c r="F225" s="46">
        <v>510000</v>
      </c>
      <c r="G225" s="46">
        <v>2407.63</v>
      </c>
      <c r="H225" s="61">
        <v>0.47</v>
      </c>
      <c r="I225" s="54"/>
      <c r="J225" s="61">
        <v>512407.63</v>
      </c>
      <c r="K225" s="54"/>
      <c r="L225" s="54"/>
    </row>
    <row r="226" spans="3:12">
      <c r="C226" s="47" t="s">
        <v>123</v>
      </c>
      <c r="D226" s="53" t="s">
        <v>124</v>
      </c>
      <c r="E226" s="54"/>
      <c r="F226" s="48">
        <v>310000</v>
      </c>
      <c r="G226" s="48">
        <v>2407.63</v>
      </c>
      <c r="H226" s="55">
        <v>0.78</v>
      </c>
      <c r="I226" s="54"/>
      <c r="J226" s="55">
        <v>312407.63</v>
      </c>
      <c r="K226" s="54"/>
      <c r="L226" s="54"/>
    </row>
    <row r="227" spans="3:12">
      <c r="C227" s="26" t="s">
        <v>55</v>
      </c>
      <c r="D227" s="56" t="s">
        <v>56</v>
      </c>
      <c r="E227" s="54"/>
      <c r="F227" s="49">
        <v>310000</v>
      </c>
      <c r="G227" s="49">
        <v>2407.63</v>
      </c>
      <c r="H227" s="57">
        <v>0.78</v>
      </c>
      <c r="I227" s="54"/>
      <c r="J227" s="57">
        <v>312407.63</v>
      </c>
      <c r="K227" s="54"/>
      <c r="L227" s="54"/>
    </row>
    <row r="228" spans="3:12" ht="20.399999999999999">
      <c r="C228" s="25" t="s">
        <v>128</v>
      </c>
      <c r="D228" s="60" t="s">
        <v>191</v>
      </c>
      <c r="E228" s="54"/>
      <c r="F228" s="46">
        <v>25000</v>
      </c>
      <c r="G228" s="46">
        <v>4454.4399999999996</v>
      </c>
      <c r="H228" s="61">
        <v>17.82</v>
      </c>
      <c r="I228" s="54"/>
      <c r="J228" s="61">
        <v>29454.44</v>
      </c>
      <c r="K228" s="54"/>
      <c r="L228" s="54"/>
    </row>
    <row r="229" spans="3:12">
      <c r="C229" s="47" t="s">
        <v>123</v>
      </c>
      <c r="D229" s="53" t="s">
        <v>124</v>
      </c>
      <c r="E229" s="54"/>
      <c r="F229" s="48">
        <v>25000</v>
      </c>
      <c r="G229" s="48">
        <v>4454.4399999999996</v>
      </c>
      <c r="H229" s="55">
        <v>17.82</v>
      </c>
      <c r="I229" s="54"/>
      <c r="J229" s="55">
        <v>29454.44</v>
      </c>
      <c r="K229" s="54"/>
      <c r="L229" s="54"/>
    </row>
    <row r="230" spans="3:12">
      <c r="C230" s="26" t="s">
        <v>53</v>
      </c>
      <c r="D230" s="56" t="s">
        <v>54</v>
      </c>
      <c r="E230" s="54"/>
      <c r="F230" s="49">
        <v>25000</v>
      </c>
      <c r="G230" s="49">
        <v>4454.4399999999996</v>
      </c>
      <c r="H230" s="57">
        <v>17.82</v>
      </c>
      <c r="I230" s="54"/>
      <c r="J230" s="57">
        <v>29454.44</v>
      </c>
      <c r="K230" s="54"/>
      <c r="L230" s="54"/>
    </row>
    <row r="231" spans="3:12" ht="20.399999999999999">
      <c r="C231" s="25" t="s">
        <v>90</v>
      </c>
      <c r="D231" s="60" t="s">
        <v>192</v>
      </c>
      <c r="E231" s="54"/>
      <c r="F231" s="46">
        <v>190000</v>
      </c>
      <c r="G231" s="46">
        <v>-3577.54</v>
      </c>
      <c r="H231" s="61">
        <v>-1.88</v>
      </c>
      <c r="I231" s="54"/>
      <c r="J231" s="61">
        <v>186422.46</v>
      </c>
      <c r="K231" s="54"/>
      <c r="L231" s="54"/>
    </row>
    <row r="232" spans="3:12">
      <c r="C232" s="47" t="s">
        <v>123</v>
      </c>
      <c r="D232" s="53" t="s">
        <v>124</v>
      </c>
      <c r="E232" s="54"/>
      <c r="F232" s="48">
        <v>150000</v>
      </c>
      <c r="G232" s="48">
        <v>-3577.54</v>
      </c>
      <c r="H232" s="55">
        <v>-2.39</v>
      </c>
      <c r="I232" s="54"/>
      <c r="J232" s="55">
        <v>146422.46</v>
      </c>
      <c r="K232" s="54"/>
      <c r="L232" s="54"/>
    </row>
    <row r="233" spans="3:12">
      <c r="C233" s="26" t="s">
        <v>109</v>
      </c>
      <c r="D233" s="56" t="s">
        <v>110</v>
      </c>
      <c r="E233" s="54"/>
      <c r="F233" s="49">
        <v>150000</v>
      </c>
      <c r="G233" s="49">
        <v>-3577.54</v>
      </c>
      <c r="H233" s="57">
        <v>-2.39</v>
      </c>
      <c r="I233" s="54"/>
      <c r="J233" s="57">
        <v>146422.46</v>
      </c>
      <c r="K233" s="54"/>
      <c r="L233" s="54"/>
    </row>
    <row r="234" spans="3:12">
      <c r="C234" s="24" t="s">
        <v>193</v>
      </c>
      <c r="D234" s="58" t="s">
        <v>194</v>
      </c>
      <c r="E234" s="54"/>
      <c r="F234" s="45">
        <v>62000</v>
      </c>
      <c r="G234" s="45">
        <v>3939</v>
      </c>
      <c r="H234" s="59">
        <v>6.35</v>
      </c>
      <c r="I234" s="54"/>
      <c r="J234" s="59">
        <v>65939</v>
      </c>
      <c r="K234" s="54"/>
      <c r="L234" s="54"/>
    </row>
    <row r="235" spans="3:12" ht="20.399999999999999">
      <c r="C235" s="25" t="s">
        <v>128</v>
      </c>
      <c r="D235" s="60" t="s">
        <v>195</v>
      </c>
      <c r="E235" s="54"/>
      <c r="F235" s="46">
        <v>42000</v>
      </c>
      <c r="G235" s="46">
        <v>3939</v>
      </c>
      <c r="H235" s="61">
        <v>9.3800000000000008</v>
      </c>
      <c r="I235" s="54"/>
      <c r="J235" s="61">
        <v>45939</v>
      </c>
      <c r="K235" s="54"/>
      <c r="L235" s="54"/>
    </row>
    <row r="236" spans="3:12">
      <c r="C236" s="47" t="s">
        <v>123</v>
      </c>
      <c r="D236" s="53" t="s">
        <v>124</v>
      </c>
      <c r="E236" s="54"/>
      <c r="F236" s="48">
        <v>21000</v>
      </c>
      <c r="G236" s="48">
        <v>3939</v>
      </c>
      <c r="H236" s="55">
        <v>18.760000000000002</v>
      </c>
      <c r="I236" s="54"/>
      <c r="J236" s="55">
        <v>24939</v>
      </c>
      <c r="K236" s="54"/>
      <c r="L236" s="54"/>
    </row>
    <row r="237" spans="3:12">
      <c r="C237" s="26" t="s">
        <v>51</v>
      </c>
      <c r="D237" s="56" t="s">
        <v>52</v>
      </c>
      <c r="E237" s="54"/>
      <c r="F237" s="49">
        <v>21000</v>
      </c>
      <c r="G237" s="49">
        <v>3939</v>
      </c>
      <c r="H237" s="57">
        <v>18.760000000000002</v>
      </c>
      <c r="I237" s="54"/>
      <c r="J237" s="57">
        <v>24939</v>
      </c>
      <c r="K237" s="54"/>
      <c r="L237" s="54"/>
    </row>
    <row r="238" spans="3:12">
      <c r="C238" s="24" t="s">
        <v>26</v>
      </c>
      <c r="D238" s="58" t="s">
        <v>27</v>
      </c>
      <c r="E238" s="54"/>
      <c r="F238" s="45">
        <v>97500</v>
      </c>
      <c r="G238" s="45">
        <v>-4325</v>
      </c>
      <c r="H238" s="59">
        <v>-4.4400000000000004</v>
      </c>
      <c r="I238" s="54"/>
      <c r="J238" s="59">
        <v>93175</v>
      </c>
      <c r="K238" s="54"/>
      <c r="L238" s="54"/>
    </row>
    <row r="239" spans="3:12">
      <c r="C239" s="25" t="s">
        <v>4</v>
      </c>
      <c r="D239" s="60" t="s">
        <v>196</v>
      </c>
      <c r="E239" s="54"/>
      <c r="F239" s="46">
        <v>69000</v>
      </c>
      <c r="G239" s="46">
        <v>-3450</v>
      </c>
      <c r="H239" s="61">
        <v>-5</v>
      </c>
      <c r="I239" s="54"/>
      <c r="J239" s="61">
        <v>65550</v>
      </c>
      <c r="K239" s="54"/>
      <c r="L239" s="54"/>
    </row>
    <row r="240" spans="3:12">
      <c r="C240" s="47" t="s">
        <v>123</v>
      </c>
      <c r="D240" s="53" t="s">
        <v>124</v>
      </c>
      <c r="E240" s="54"/>
      <c r="F240" s="48">
        <v>69000</v>
      </c>
      <c r="G240" s="48">
        <v>-3450</v>
      </c>
      <c r="H240" s="55">
        <v>-5</v>
      </c>
      <c r="I240" s="54"/>
      <c r="J240" s="55">
        <v>65550</v>
      </c>
      <c r="K240" s="54"/>
      <c r="L240" s="54"/>
    </row>
    <row r="241" spans="3:12">
      <c r="C241" s="26" t="s">
        <v>49</v>
      </c>
      <c r="D241" s="56" t="s">
        <v>50</v>
      </c>
      <c r="E241" s="54"/>
      <c r="F241" s="49">
        <v>69000</v>
      </c>
      <c r="G241" s="49">
        <v>-3450</v>
      </c>
      <c r="H241" s="57">
        <v>-5</v>
      </c>
      <c r="I241" s="54"/>
      <c r="J241" s="57">
        <v>65550</v>
      </c>
      <c r="K241" s="54"/>
      <c r="L241" s="54"/>
    </row>
    <row r="242" spans="3:12">
      <c r="C242" s="25" t="s">
        <v>5</v>
      </c>
      <c r="D242" s="60" t="s">
        <v>87</v>
      </c>
      <c r="E242" s="54"/>
      <c r="F242" s="46">
        <v>17500</v>
      </c>
      <c r="G242" s="46">
        <v>-875</v>
      </c>
      <c r="H242" s="61">
        <v>-5</v>
      </c>
      <c r="I242" s="54"/>
      <c r="J242" s="61">
        <v>16625</v>
      </c>
      <c r="K242" s="54"/>
      <c r="L242" s="54"/>
    </row>
    <row r="243" spans="3:12">
      <c r="C243" s="47" t="s">
        <v>123</v>
      </c>
      <c r="D243" s="53" t="s">
        <v>124</v>
      </c>
      <c r="E243" s="54"/>
      <c r="F243" s="48">
        <v>17500</v>
      </c>
      <c r="G243" s="48">
        <v>-875</v>
      </c>
      <c r="H243" s="55">
        <v>-5</v>
      </c>
      <c r="I243" s="54"/>
      <c r="J243" s="55">
        <v>16625</v>
      </c>
      <c r="K243" s="54"/>
      <c r="L243" s="54"/>
    </row>
    <row r="244" spans="3:12">
      <c r="C244" s="26" t="s">
        <v>49</v>
      </c>
      <c r="D244" s="56" t="s">
        <v>50</v>
      </c>
      <c r="E244" s="54"/>
      <c r="F244" s="49">
        <v>17500</v>
      </c>
      <c r="G244" s="49">
        <v>-875</v>
      </c>
      <c r="H244" s="57">
        <v>-5</v>
      </c>
      <c r="I244" s="54"/>
      <c r="J244" s="57">
        <v>16625</v>
      </c>
      <c r="K244" s="54"/>
      <c r="L244" s="54"/>
    </row>
    <row r="245" spans="3:12">
      <c r="C245" s="24" t="s">
        <v>197</v>
      </c>
      <c r="D245" s="58" t="s">
        <v>198</v>
      </c>
      <c r="E245" s="54"/>
      <c r="F245" s="45">
        <v>27600</v>
      </c>
      <c r="G245" s="45">
        <v>-1000</v>
      </c>
      <c r="H245" s="59">
        <v>-3.62</v>
      </c>
      <c r="I245" s="54"/>
      <c r="J245" s="59">
        <v>26600</v>
      </c>
      <c r="K245" s="54"/>
      <c r="L245" s="54"/>
    </row>
    <row r="246" spans="3:12" ht="20.399999999999999">
      <c r="C246" s="25" t="s">
        <v>11</v>
      </c>
      <c r="D246" s="60" t="s">
        <v>199</v>
      </c>
      <c r="E246" s="54"/>
      <c r="F246" s="46">
        <v>20000</v>
      </c>
      <c r="G246" s="46">
        <v>-1000</v>
      </c>
      <c r="H246" s="61">
        <v>-5</v>
      </c>
      <c r="I246" s="54"/>
      <c r="J246" s="61">
        <v>19000</v>
      </c>
      <c r="K246" s="54"/>
      <c r="L246" s="54"/>
    </row>
    <row r="247" spans="3:12">
      <c r="C247" s="47" t="s">
        <v>123</v>
      </c>
      <c r="D247" s="53" t="s">
        <v>124</v>
      </c>
      <c r="E247" s="54"/>
      <c r="F247" s="48">
        <v>20000</v>
      </c>
      <c r="G247" s="48">
        <v>-1000</v>
      </c>
      <c r="H247" s="55">
        <v>-5</v>
      </c>
      <c r="I247" s="54"/>
      <c r="J247" s="55">
        <v>19000</v>
      </c>
      <c r="K247" s="54"/>
      <c r="L247" s="54"/>
    </row>
    <row r="248" spans="3:12">
      <c r="C248" s="26" t="s">
        <v>49</v>
      </c>
      <c r="D248" s="56" t="s">
        <v>50</v>
      </c>
      <c r="E248" s="54"/>
      <c r="F248" s="49">
        <v>20000</v>
      </c>
      <c r="G248" s="49">
        <v>-1000</v>
      </c>
      <c r="H248" s="57">
        <v>-5</v>
      </c>
      <c r="I248" s="54"/>
      <c r="J248" s="57">
        <v>19000</v>
      </c>
      <c r="K248" s="54"/>
      <c r="L248" s="54"/>
    </row>
    <row r="249" spans="3:12">
      <c r="C249" s="24" t="s">
        <v>200</v>
      </c>
      <c r="D249" s="58" t="s">
        <v>201</v>
      </c>
      <c r="E249" s="54"/>
      <c r="F249" s="45">
        <v>27000</v>
      </c>
      <c r="G249" s="45">
        <v>-1050</v>
      </c>
      <c r="H249" s="59">
        <v>-3.89</v>
      </c>
      <c r="I249" s="54"/>
      <c r="J249" s="59">
        <v>25950</v>
      </c>
      <c r="K249" s="54"/>
      <c r="L249" s="54"/>
    </row>
    <row r="250" spans="3:12">
      <c r="C250" s="25" t="s">
        <v>4</v>
      </c>
      <c r="D250" s="60" t="s">
        <v>202</v>
      </c>
      <c r="E250" s="54"/>
      <c r="F250" s="46">
        <v>27000</v>
      </c>
      <c r="G250" s="46">
        <v>-1050</v>
      </c>
      <c r="H250" s="61">
        <v>-3.89</v>
      </c>
      <c r="I250" s="54"/>
      <c r="J250" s="61">
        <v>25950</v>
      </c>
      <c r="K250" s="54"/>
      <c r="L250" s="54"/>
    </row>
    <row r="251" spans="3:12">
      <c r="C251" s="47" t="s">
        <v>123</v>
      </c>
      <c r="D251" s="53" t="s">
        <v>124</v>
      </c>
      <c r="E251" s="54"/>
      <c r="F251" s="48">
        <v>27000</v>
      </c>
      <c r="G251" s="48">
        <v>-1050</v>
      </c>
      <c r="H251" s="55">
        <v>-3.89</v>
      </c>
      <c r="I251" s="54"/>
      <c r="J251" s="55">
        <v>25950</v>
      </c>
      <c r="K251" s="54"/>
      <c r="L251" s="54"/>
    </row>
    <row r="252" spans="3:12">
      <c r="C252" s="26" t="s">
        <v>49</v>
      </c>
      <c r="D252" s="56" t="s">
        <v>50</v>
      </c>
      <c r="E252" s="54"/>
      <c r="F252" s="49">
        <v>6000</v>
      </c>
      <c r="G252" s="49">
        <v>0</v>
      </c>
      <c r="H252" s="57">
        <v>0</v>
      </c>
      <c r="I252" s="54"/>
      <c r="J252" s="57">
        <v>6000</v>
      </c>
      <c r="K252" s="54"/>
      <c r="L252" s="54"/>
    </row>
    <row r="253" spans="3:12">
      <c r="C253" s="26" t="s">
        <v>101</v>
      </c>
      <c r="D253" s="56" t="s">
        <v>102</v>
      </c>
      <c r="E253" s="54"/>
      <c r="F253" s="49">
        <v>21000</v>
      </c>
      <c r="G253" s="49">
        <v>-1050</v>
      </c>
      <c r="H253" s="57">
        <v>-5</v>
      </c>
      <c r="I253" s="54"/>
      <c r="J253" s="57">
        <v>19950</v>
      </c>
      <c r="K253" s="54"/>
      <c r="L253" s="54"/>
    </row>
    <row r="254" spans="3:12">
      <c r="C254" s="24" t="s">
        <v>203</v>
      </c>
      <c r="D254" s="58" t="s">
        <v>204</v>
      </c>
      <c r="E254" s="54"/>
      <c r="F254" s="45">
        <v>19000</v>
      </c>
      <c r="G254" s="45">
        <v>-950</v>
      </c>
      <c r="H254" s="59">
        <v>-5</v>
      </c>
      <c r="I254" s="54"/>
      <c r="J254" s="59">
        <v>18050</v>
      </c>
      <c r="K254" s="54"/>
      <c r="L254" s="54"/>
    </row>
    <row r="255" spans="3:12">
      <c r="C255" s="25" t="s">
        <v>4</v>
      </c>
      <c r="D255" s="60" t="s">
        <v>205</v>
      </c>
      <c r="E255" s="54"/>
      <c r="F255" s="46">
        <v>19000</v>
      </c>
      <c r="G255" s="46">
        <v>-950</v>
      </c>
      <c r="H255" s="61">
        <v>-5</v>
      </c>
      <c r="I255" s="54"/>
      <c r="J255" s="61">
        <v>18050</v>
      </c>
      <c r="K255" s="54"/>
      <c r="L255" s="54"/>
    </row>
    <row r="256" spans="3:12">
      <c r="C256" s="47" t="s">
        <v>123</v>
      </c>
      <c r="D256" s="53" t="s">
        <v>124</v>
      </c>
      <c r="E256" s="54"/>
      <c r="F256" s="48">
        <v>19000</v>
      </c>
      <c r="G256" s="48">
        <v>-950</v>
      </c>
      <c r="H256" s="55">
        <v>-5</v>
      </c>
      <c r="I256" s="54"/>
      <c r="J256" s="55">
        <v>18050</v>
      </c>
      <c r="K256" s="54"/>
      <c r="L256" s="54"/>
    </row>
    <row r="257" spans="1:13">
      <c r="C257" s="26" t="s">
        <v>101</v>
      </c>
      <c r="D257" s="56" t="s">
        <v>102</v>
      </c>
      <c r="E257" s="54"/>
      <c r="F257" s="49">
        <v>19000</v>
      </c>
      <c r="G257" s="49">
        <v>-950</v>
      </c>
      <c r="H257" s="57">
        <v>-5</v>
      </c>
      <c r="I257" s="54"/>
      <c r="J257" s="57">
        <v>18050</v>
      </c>
      <c r="K257" s="54"/>
      <c r="L257" s="54"/>
    </row>
    <row r="258" spans="1:13">
      <c r="C258" s="24" t="s">
        <v>206</v>
      </c>
      <c r="D258" s="58" t="s">
        <v>207</v>
      </c>
      <c r="E258" s="54"/>
      <c r="F258" s="45">
        <v>2500</v>
      </c>
      <c r="G258" s="45">
        <v>2844</v>
      </c>
      <c r="H258" s="59">
        <v>113.76</v>
      </c>
      <c r="I258" s="54"/>
      <c r="J258" s="59">
        <v>5344</v>
      </c>
      <c r="K258" s="54"/>
      <c r="L258" s="54"/>
    </row>
    <row r="259" spans="1:13">
      <c r="C259" s="25" t="s">
        <v>4</v>
      </c>
      <c r="D259" s="60" t="s">
        <v>208</v>
      </c>
      <c r="E259" s="54"/>
      <c r="F259" s="46">
        <v>2500</v>
      </c>
      <c r="G259" s="46">
        <v>2844</v>
      </c>
      <c r="H259" s="61">
        <v>113.76</v>
      </c>
      <c r="I259" s="54"/>
      <c r="J259" s="61">
        <v>5344</v>
      </c>
      <c r="K259" s="54"/>
      <c r="L259" s="54"/>
    </row>
    <row r="260" spans="1:13">
      <c r="C260" s="47" t="s">
        <v>123</v>
      </c>
      <c r="D260" s="53" t="s">
        <v>124</v>
      </c>
      <c r="E260" s="54"/>
      <c r="F260" s="48">
        <v>2500</v>
      </c>
      <c r="G260" s="48">
        <v>2844</v>
      </c>
      <c r="H260" s="55">
        <v>113.76</v>
      </c>
      <c r="I260" s="54"/>
      <c r="J260" s="55">
        <v>5344</v>
      </c>
      <c r="K260" s="54"/>
      <c r="L260" s="54"/>
    </row>
    <row r="261" spans="1:13">
      <c r="C261" s="26" t="s">
        <v>49</v>
      </c>
      <c r="D261" s="56" t="s">
        <v>50</v>
      </c>
      <c r="E261" s="54"/>
      <c r="F261" s="49">
        <v>2500</v>
      </c>
      <c r="G261" s="49">
        <v>2844</v>
      </c>
      <c r="H261" s="57">
        <v>113.76</v>
      </c>
      <c r="I261" s="54"/>
      <c r="J261" s="57">
        <v>5344</v>
      </c>
      <c r="K261" s="54"/>
      <c r="L261" s="54"/>
    </row>
    <row r="263" spans="1:13">
      <c r="A263" s="62" t="s">
        <v>70</v>
      </c>
      <c r="B263" s="62"/>
      <c r="C263" s="62"/>
      <c r="D263" s="62"/>
      <c r="E263" s="62"/>
      <c r="F263" s="62"/>
      <c r="G263" s="62"/>
      <c r="H263" s="62"/>
      <c r="I263" s="62"/>
      <c r="J263" s="62"/>
      <c r="K263" s="62"/>
      <c r="L263" s="62"/>
      <c r="M263" s="62"/>
    </row>
    <row r="264" spans="1:13">
      <c r="A264" s="62" t="s">
        <v>28</v>
      </c>
      <c r="B264" s="62"/>
      <c r="C264" s="62"/>
      <c r="D264" s="62"/>
      <c r="E264" s="62"/>
      <c r="F264" s="62"/>
      <c r="G264" s="62"/>
      <c r="H264" s="62"/>
      <c r="I264" s="62"/>
      <c r="J264" s="62"/>
      <c r="K264" s="62"/>
      <c r="L264" s="62"/>
      <c r="M264" s="62"/>
    </row>
    <row r="265" spans="1:13">
      <c r="C265" s="1"/>
      <c r="D265" s="1"/>
      <c r="E265" s="1"/>
      <c r="F265" s="1"/>
      <c r="G265" s="2"/>
    </row>
    <row r="266" spans="1:13">
      <c r="C266" s="2"/>
      <c r="D266" s="1"/>
      <c r="F266" s="1"/>
      <c r="G266" s="2"/>
      <c r="J266" s="3" t="s">
        <v>29</v>
      </c>
    </row>
    <row r="267" spans="1:13">
      <c r="C267" s="2"/>
      <c r="D267" s="1"/>
      <c r="F267" s="1"/>
      <c r="G267" s="2"/>
      <c r="J267" s="3"/>
    </row>
    <row r="268" spans="1:13">
      <c r="C268" s="2"/>
      <c r="D268" s="1"/>
      <c r="F268" s="1"/>
      <c r="G268" s="2"/>
      <c r="J268" s="1" t="s">
        <v>30</v>
      </c>
    </row>
  </sheetData>
  <mergeCells count="694">
    <mergeCell ref="D61:E61"/>
    <mergeCell ref="H61:I61"/>
    <mergeCell ref="J61:M61"/>
    <mergeCell ref="D62:E62"/>
    <mergeCell ref="H62:I62"/>
    <mergeCell ref="J62:M62"/>
    <mergeCell ref="D63:E63"/>
    <mergeCell ref="H63:I63"/>
    <mergeCell ref="J63:M63"/>
    <mergeCell ref="D58:E58"/>
    <mergeCell ref="H58:I58"/>
    <mergeCell ref="J58:M58"/>
    <mergeCell ref="D59:E59"/>
    <mergeCell ref="H59:I59"/>
    <mergeCell ref="J59:M59"/>
    <mergeCell ref="D60:E60"/>
    <mergeCell ref="H60:I60"/>
    <mergeCell ref="J60:M60"/>
    <mergeCell ref="D48:E48"/>
    <mergeCell ref="G48:M48"/>
    <mergeCell ref="D49:E49"/>
    <mergeCell ref="H49:I49"/>
    <mergeCell ref="J49:M49"/>
    <mergeCell ref="D50:E50"/>
    <mergeCell ref="H50:I50"/>
    <mergeCell ref="J50:M50"/>
    <mergeCell ref="C51:F51"/>
    <mergeCell ref="H51:I51"/>
    <mergeCell ref="J51:M51"/>
    <mergeCell ref="D55:E55"/>
    <mergeCell ref="H55:I55"/>
    <mergeCell ref="J55:M55"/>
    <mergeCell ref="D56:E56"/>
    <mergeCell ref="H56:I56"/>
    <mergeCell ref="J56:M56"/>
    <mergeCell ref="D57:E57"/>
    <mergeCell ref="D52:E52"/>
    <mergeCell ref="H52:I52"/>
    <mergeCell ref="J52:M52"/>
    <mergeCell ref="D53:E53"/>
    <mergeCell ref="H53:I53"/>
    <mergeCell ref="J53:M53"/>
    <mergeCell ref="D54:E54"/>
    <mergeCell ref="H54:I54"/>
    <mergeCell ref="J54:M54"/>
    <mergeCell ref="H57:I57"/>
    <mergeCell ref="J57:M57"/>
    <mergeCell ref="L43:M43"/>
    <mergeCell ref="H34:I34"/>
    <mergeCell ref="C45:G45"/>
    <mergeCell ref="C44:G44"/>
    <mergeCell ref="C43:G43"/>
    <mergeCell ref="L45:M45"/>
    <mergeCell ref="L44:M44"/>
    <mergeCell ref="L42:M42"/>
    <mergeCell ref="A16:M16"/>
    <mergeCell ref="H31:I31"/>
    <mergeCell ref="A31:B31"/>
    <mergeCell ref="C31:G31"/>
    <mergeCell ref="H30:I30"/>
    <mergeCell ref="A30:B30"/>
    <mergeCell ref="C30:G30"/>
    <mergeCell ref="H29:I29"/>
    <mergeCell ref="A29:B29"/>
    <mergeCell ref="C29:G29"/>
    <mergeCell ref="H28:I28"/>
    <mergeCell ref="A28:B28"/>
    <mergeCell ref="C28:G28"/>
    <mergeCell ref="B27:M27"/>
    <mergeCell ref="A18:M18"/>
    <mergeCell ref="L31:M31"/>
    <mergeCell ref="B37:M37"/>
    <mergeCell ref="A19:M19"/>
    <mergeCell ref="C41:G41"/>
    <mergeCell ref="C42:G42"/>
    <mergeCell ref="L41:M41"/>
    <mergeCell ref="L30:M30"/>
    <mergeCell ref="L34:M34"/>
    <mergeCell ref="H25:I26"/>
    <mergeCell ref="J25:J26"/>
    <mergeCell ref="L25:M26"/>
    <mergeCell ref="L29:M29"/>
    <mergeCell ref="L28:M28"/>
    <mergeCell ref="A34:B34"/>
    <mergeCell ref="C34:G34"/>
    <mergeCell ref="B33:M33"/>
    <mergeCell ref="A14:M14"/>
    <mergeCell ref="H41:I41"/>
    <mergeCell ref="B39:M39"/>
    <mergeCell ref="H36:I36"/>
    <mergeCell ref="C36:G36"/>
    <mergeCell ref="H45:I45"/>
    <mergeCell ref="H44:I44"/>
    <mergeCell ref="H43:I43"/>
    <mergeCell ref="A66:L66"/>
    <mergeCell ref="A17:M17"/>
    <mergeCell ref="H32:I32"/>
    <mergeCell ref="C32:G32"/>
    <mergeCell ref="L32:M32"/>
    <mergeCell ref="H42:I42"/>
    <mergeCell ref="L36:M36"/>
    <mergeCell ref="H35:I35"/>
    <mergeCell ref="A35:B35"/>
    <mergeCell ref="C35:G35"/>
    <mergeCell ref="L35:M35"/>
    <mergeCell ref="H38:I38"/>
    <mergeCell ref="C38:G38"/>
    <mergeCell ref="L38:M38"/>
    <mergeCell ref="A21:M21"/>
    <mergeCell ref="A23:M23"/>
    <mergeCell ref="D68:E68"/>
    <mergeCell ref="H68:I68"/>
    <mergeCell ref="J68:L68"/>
    <mergeCell ref="D69:E69"/>
    <mergeCell ref="H69:I69"/>
    <mergeCell ref="J69:L69"/>
    <mergeCell ref="D70:E70"/>
    <mergeCell ref="H70:I70"/>
    <mergeCell ref="J70:L70"/>
    <mergeCell ref="D71:E71"/>
    <mergeCell ref="H71:I71"/>
    <mergeCell ref="J71:L71"/>
    <mergeCell ref="D72:E72"/>
    <mergeCell ref="H72:I72"/>
    <mergeCell ref="J72:L72"/>
    <mergeCell ref="D73:E73"/>
    <mergeCell ref="H73:I73"/>
    <mergeCell ref="J73:L73"/>
    <mergeCell ref="D74:E74"/>
    <mergeCell ref="H74:I74"/>
    <mergeCell ref="J74:L74"/>
    <mergeCell ref="D75:E75"/>
    <mergeCell ref="H75:I75"/>
    <mergeCell ref="J75:L75"/>
    <mergeCell ref="D76:E76"/>
    <mergeCell ref="H76:I76"/>
    <mergeCell ref="J76:L76"/>
    <mergeCell ref="D77:E77"/>
    <mergeCell ref="H77:I77"/>
    <mergeCell ref="J77:L77"/>
    <mergeCell ref="D78:E78"/>
    <mergeCell ref="H78:I78"/>
    <mergeCell ref="J78:L78"/>
    <mergeCell ref="D79:E79"/>
    <mergeCell ref="H79:I79"/>
    <mergeCell ref="J79:L79"/>
    <mergeCell ref="D80:E80"/>
    <mergeCell ref="H80:I80"/>
    <mergeCell ref="J80:L80"/>
    <mergeCell ref="D81:E81"/>
    <mergeCell ref="H81:I81"/>
    <mergeCell ref="J81:L81"/>
    <mergeCell ref="D82:E82"/>
    <mergeCell ref="H82:I82"/>
    <mergeCell ref="J82:L82"/>
    <mergeCell ref="D83:E83"/>
    <mergeCell ref="H83:I83"/>
    <mergeCell ref="J83:L83"/>
    <mergeCell ref="D84:E84"/>
    <mergeCell ref="H84:I84"/>
    <mergeCell ref="J84:L84"/>
    <mergeCell ref="D85:E85"/>
    <mergeCell ref="H85:I85"/>
    <mergeCell ref="J85:L85"/>
    <mergeCell ref="D86:E86"/>
    <mergeCell ref="H86:I86"/>
    <mergeCell ref="J86:L86"/>
    <mergeCell ref="D87:E87"/>
    <mergeCell ref="H87:I87"/>
    <mergeCell ref="J87:L87"/>
    <mergeCell ref="D88:E88"/>
    <mergeCell ref="H88:I88"/>
    <mergeCell ref="J88:L88"/>
    <mergeCell ref="D89:E89"/>
    <mergeCell ref="H89:I89"/>
    <mergeCell ref="J89:L89"/>
    <mergeCell ref="D90:E90"/>
    <mergeCell ref="H90:I90"/>
    <mergeCell ref="J90:L90"/>
    <mergeCell ref="D91:E91"/>
    <mergeCell ref="H91:I91"/>
    <mergeCell ref="J91:L91"/>
    <mergeCell ref="D92:E92"/>
    <mergeCell ref="H92:I92"/>
    <mergeCell ref="J92:L92"/>
    <mergeCell ref="D93:E93"/>
    <mergeCell ref="H93:I93"/>
    <mergeCell ref="J93:L93"/>
    <mergeCell ref="D94:E94"/>
    <mergeCell ref="H94:I94"/>
    <mergeCell ref="J94:L94"/>
    <mergeCell ref="D95:E95"/>
    <mergeCell ref="H95:I95"/>
    <mergeCell ref="J95:L95"/>
    <mergeCell ref="D96:E96"/>
    <mergeCell ref="H96:I96"/>
    <mergeCell ref="J96:L96"/>
    <mergeCell ref="D97:E97"/>
    <mergeCell ref="H97:I97"/>
    <mergeCell ref="J97:L97"/>
    <mergeCell ref="D98:E98"/>
    <mergeCell ref="H98:I98"/>
    <mergeCell ref="J98:L98"/>
    <mergeCell ref="D99:E99"/>
    <mergeCell ref="H99:I99"/>
    <mergeCell ref="J99:L99"/>
    <mergeCell ref="D100:E100"/>
    <mergeCell ref="H100:I100"/>
    <mergeCell ref="J100:L100"/>
    <mergeCell ref="D101:E101"/>
    <mergeCell ref="H101:I101"/>
    <mergeCell ref="J101:L101"/>
    <mergeCell ref="D102:E102"/>
    <mergeCell ref="H102:I102"/>
    <mergeCell ref="J102:L102"/>
    <mergeCell ref="D103:E103"/>
    <mergeCell ref="H103:I103"/>
    <mergeCell ref="J103:L103"/>
    <mergeCell ref="D104:E104"/>
    <mergeCell ref="H104:I104"/>
    <mergeCell ref="J104:L104"/>
    <mergeCell ref="D105:E105"/>
    <mergeCell ref="H105:I105"/>
    <mergeCell ref="J105:L105"/>
    <mergeCell ref="D106:E106"/>
    <mergeCell ref="H106:I106"/>
    <mergeCell ref="J106:L106"/>
    <mergeCell ref="D107:E107"/>
    <mergeCell ref="H107:I107"/>
    <mergeCell ref="J107:L107"/>
    <mergeCell ref="D108:E108"/>
    <mergeCell ref="H108:I108"/>
    <mergeCell ref="J108:L108"/>
    <mergeCell ref="D109:E109"/>
    <mergeCell ref="H109:I109"/>
    <mergeCell ref="J109:L109"/>
    <mergeCell ref="D110:E110"/>
    <mergeCell ref="H110:I110"/>
    <mergeCell ref="J110:L110"/>
    <mergeCell ref="D111:E111"/>
    <mergeCell ref="H111:I111"/>
    <mergeCell ref="J111:L111"/>
    <mergeCell ref="D112:E112"/>
    <mergeCell ref="H112:I112"/>
    <mergeCell ref="J112:L112"/>
    <mergeCell ref="D113:E113"/>
    <mergeCell ref="H113:I113"/>
    <mergeCell ref="J113:L113"/>
    <mergeCell ref="D114:E114"/>
    <mergeCell ref="H114:I114"/>
    <mergeCell ref="J114:L114"/>
    <mergeCell ref="D115:E115"/>
    <mergeCell ref="H115:I115"/>
    <mergeCell ref="J115:L115"/>
    <mergeCell ref="D116:E116"/>
    <mergeCell ref="H116:I116"/>
    <mergeCell ref="J116:L116"/>
    <mergeCell ref="D117:E117"/>
    <mergeCell ref="H117:I117"/>
    <mergeCell ref="J117:L117"/>
    <mergeCell ref="D118:E118"/>
    <mergeCell ref="H118:I118"/>
    <mergeCell ref="J118:L118"/>
    <mergeCell ref="D119:E119"/>
    <mergeCell ref="H119:I119"/>
    <mergeCell ref="J119:L119"/>
    <mergeCell ref="D120:E120"/>
    <mergeCell ref="H120:I120"/>
    <mergeCell ref="J120:L120"/>
    <mergeCell ref="D121:E121"/>
    <mergeCell ref="H121:I121"/>
    <mergeCell ref="J121:L121"/>
    <mergeCell ref="D122:E122"/>
    <mergeCell ref="H122:I122"/>
    <mergeCell ref="J122:L122"/>
    <mergeCell ref="D123:E123"/>
    <mergeCell ref="H123:I123"/>
    <mergeCell ref="J123:L123"/>
    <mergeCell ref="D124:E124"/>
    <mergeCell ref="H124:I124"/>
    <mergeCell ref="J124:L124"/>
    <mergeCell ref="D125:E125"/>
    <mergeCell ref="H125:I125"/>
    <mergeCell ref="J125:L125"/>
    <mergeCell ref="D126:E126"/>
    <mergeCell ref="H126:I126"/>
    <mergeCell ref="J126:L126"/>
    <mergeCell ref="D127:E127"/>
    <mergeCell ref="H127:I127"/>
    <mergeCell ref="J127:L127"/>
    <mergeCell ref="D128:E128"/>
    <mergeCell ref="H128:I128"/>
    <mergeCell ref="J128:L128"/>
    <mergeCell ref="D129:E129"/>
    <mergeCell ref="H129:I129"/>
    <mergeCell ref="J129:L129"/>
    <mergeCell ref="D130:E130"/>
    <mergeCell ref="H130:I130"/>
    <mergeCell ref="J130:L130"/>
    <mergeCell ref="D131:E131"/>
    <mergeCell ref="H131:I131"/>
    <mergeCell ref="J131:L131"/>
    <mergeCell ref="D132:E132"/>
    <mergeCell ref="H132:I132"/>
    <mergeCell ref="J132:L132"/>
    <mergeCell ref="D133:E133"/>
    <mergeCell ref="H133:I133"/>
    <mergeCell ref="J133:L133"/>
    <mergeCell ref="D134:E134"/>
    <mergeCell ref="H134:I134"/>
    <mergeCell ref="J134:L134"/>
    <mergeCell ref="D135:E135"/>
    <mergeCell ref="H135:I135"/>
    <mergeCell ref="J135:L135"/>
    <mergeCell ref="D136:E136"/>
    <mergeCell ref="H136:I136"/>
    <mergeCell ref="J136:L136"/>
    <mergeCell ref="D137:E137"/>
    <mergeCell ref="H137:I137"/>
    <mergeCell ref="J137:L137"/>
    <mergeCell ref="D138:E138"/>
    <mergeCell ref="H138:I138"/>
    <mergeCell ref="J138:L138"/>
    <mergeCell ref="D139:E139"/>
    <mergeCell ref="H139:I139"/>
    <mergeCell ref="J139:L139"/>
    <mergeCell ref="D140:E140"/>
    <mergeCell ref="H140:I140"/>
    <mergeCell ref="J140:L140"/>
    <mergeCell ref="D141:E141"/>
    <mergeCell ref="H141:I141"/>
    <mergeCell ref="J141:L141"/>
    <mergeCell ref="D142:E142"/>
    <mergeCell ref="H142:I142"/>
    <mergeCell ref="J142:L142"/>
    <mergeCell ref="D143:E143"/>
    <mergeCell ref="H143:I143"/>
    <mergeCell ref="J143:L143"/>
    <mergeCell ref="D144:E144"/>
    <mergeCell ref="H144:I144"/>
    <mergeCell ref="J144:L144"/>
    <mergeCell ref="D145:E145"/>
    <mergeCell ref="H145:I145"/>
    <mergeCell ref="J145:L145"/>
    <mergeCell ref="D146:E146"/>
    <mergeCell ref="H146:I146"/>
    <mergeCell ref="J146:L146"/>
    <mergeCell ref="D147:E147"/>
    <mergeCell ref="H147:I147"/>
    <mergeCell ref="J147:L147"/>
    <mergeCell ref="D148:E148"/>
    <mergeCell ref="H148:I148"/>
    <mergeCell ref="J148:L148"/>
    <mergeCell ref="D149:E149"/>
    <mergeCell ref="H149:I149"/>
    <mergeCell ref="J149:L149"/>
    <mergeCell ref="D150:E150"/>
    <mergeCell ref="H150:I150"/>
    <mergeCell ref="J150:L150"/>
    <mergeCell ref="D151:E151"/>
    <mergeCell ref="H151:I151"/>
    <mergeCell ref="J151:L151"/>
    <mergeCell ref="D152:E152"/>
    <mergeCell ref="H152:I152"/>
    <mergeCell ref="J152:L152"/>
    <mergeCell ref="D153:E153"/>
    <mergeCell ref="H153:I153"/>
    <mergeCell ref="J153:L153"/>
    <mergeCell ref="D154:E154"/>
    <mergeCell ref="H154:I154"/>
    <mergeCell ref="J154:L154"/>
    <mergeCell ref="D155:E155"/>
    <mergeCell ref="H155:I155"/>
    <mergeCell ref="J155:L155"/>
    <mergeCell ref="D156:E156"/>
    <mergeCell ref="H156:I156"/>
    <mergeCell ref="J156:L156"/>
    <mergeCell ref="D157:E157"/>
    <mergeCell ref="H157:I157"/>
    <mergeCell ref="J157:L157"/>
    <mergeCell ref="D158:E158"/>
    <mergeCell ref="H158:I158"/>
    <mergeCell ref="J158:L158"/>
    <mergeCell ref="D159:E159"/>
    <mergeCell ref="H159:I159"/>
    <mergeCell ref="J159:L159"/>
    <mergeCell ref="D160:E160"/>
    <mergeCell ref="H160:I160"/>
    <mergeCell ref="J160:L160"/>
    <mergeCell ref="D161:E161"/>
    <mergeCell ref="H161:I161"/>
    <mergeCell ref="J161:L161"/>
    <mergeCell ref="D162:E162"/>
    <mergeCell ref="H162:I162"/>
    <mergeCell ref="J162:L162"/>
    <mergeCell ref="D163:E163"/>
    <mergeCell ref="H163:I163"/>
    <mergeCell ref="J163:L163"/>
    <mergeCell ref="D164:E164"/>
    <mergeCell ref="H164:I164"/>
    <mergeCell ref="J164:L164"/>
    <mergeCell ref="D165:E165"/>
    <mergeCell ref="H165:I165"/>
    <mergeCell ref="J165:L165"/>
    <mergeCell ref="D166:E166"/>
    <mergeCell ref="H166:I166"/>
    <mergeCell ref="J166:L166"/>
    <mergeCell ref="D167:E167"/>
    <mergeCell ref="H167:I167"/>
    <mergeCell ref="J167:L167"/>
    <mergeCell ref="D168:E168"/>
    <mergeCell ref="H168:I168"/>
    <mergeCell ref="J168:L168"/>
    <mergeCell ref="D169:E169"/>
    <mergeCell ref="H169:I169"/>
    <mergeCell ref="J169:L169"/>
    <mergeCell ref="D170:E170"/>
    <mergeCell ref="H170:I170"/>
    <mergeCell ref="J170:L170"/>
    <mergeCell ref="D171:E171"/>
    <mergeCell ref="H171:I171"/>
    <mergeCell ref="J171:L171"/>
    <mergeCell ref="D172:E172"/>
    <mergeCell ref="H172:I172"/>
    <mergeCell ref="J172:L172"/>
    <mergeCell ref="D173:E173"/>
    <mergeCell ref="H173:I173"/>
    <mergeCell ref="J173:L173"/>
    <mergeCell ref="D174:E174"/>
    <mergeCell ref="H174:I174"/>
    <mergeCell ref="J174:L174"/>
    <mergeCell ref="D175:E175"/>
    <mergeCell ref="H175:I175"/>
    <mergeCell ref="J175:L175"/>
    <mergeCell ref="D176:E176"/>
    <mergeCell ref="H176:I176"/>
    <mergeCell ref="J176:L176"/>
    <mergeCell ref="D177:E177"/>
    <mergeCell ref="H177:I177"/>
    <mergeCell ref="J177:L177"/>
    <mergeCell ref="D178:E178"/>
    <mergeCell ref="H178:I178"/>
    <mergeCell ref="J178:L178"/>
    <mergeCell ref="D179:E179"/>
    <mergeCell ref="H179:I179"/>
    <mergeCell ref="J179:L179"/>
    <mergeCell ref="D180:E180"/>
    <mergeCell ref="H180:I180"/>
    <mergeCell ref="J180:L180"/>
    <mergeCell ref="D181:E181"/>
    <mergeCell ref="H181:I181"/>
    <mergeCell ref="J181:L181"/>
    <mergeCell ref="D182:E182"/>
    <mergeCell ref="H182:I182"/>
    <mergeCell ref="J182:L182"/>
    <mergeCell ref="D183:E183"/>
    <mergeCell ref="H183:I183"/>
    <mergeCell ref="J183:L183"/>
    <mergeCell ref="D184:E184"/>
    <mergeCell ref="H184:I184"/>
    <mergeCell ref="J184:L184"/>
    <mergeCell ref="D185:E185"/>
    <mergeCell ref="H185:I185"/>
    <mergeCell ref="J185:L185"/>
    <mergeCell ref="D186:E186"/>
    <mergeCell ref="H186:I186"/>
    <mergeCell ref="J186:L186"/>
    <mergeCell ref="D187:E187"/>
    <mergeCell ref="H187:I187"/>
    <mergeCell ref="J187:L187"/>
    <mergeCell ref="D188:E188"/>
    <mergeCell ref="H188:I188"/>
    <mergeCell ref="J188:L188"/>
    <mergeCell ref="D189:E189"/>
    <mergeCell ref="H189:I189"/>
    <mergeCell ref="J189:L189"/>
    <mergeCell ref="D190:E190"/>
    <mergeCell ref="H190:I190"/>
    <mergeCell ref="J190:L190"/>
    <mergeCell ref="D191:E191"/>
    <mergeCell ref="H191:I191"/>
    <mergeCell ref="J191:L191"/>
    <mergeCell ref="D192:E192"/>
    <mergeCell ref="H192:I192"/>
    <mergeCell ref="J192:L192"/>
    <mergeCell ref="D193:E193"/>
    <mergeCell ref="H193:I193"/>
    <mergeCell ref="J193:L193"/>
    <mergeCell ref="D194:E194"/>
    <mergeCell ref="H194:I194"/>
    <mergeCell ref="J194:L194"/>
    <mergeCell ref="D195:E195"/>
    <mergeCell ref="H195:I195"/>
    <mergeCell ref="J195:L195"/>
    <mergeCell ref="D196:E196"/>
    <mergeCell ref="H196:I196"/>
    <mergeCell ref="J196:L196"/>
    <mergeCell ref="D197:E197"/>
    <mergeCell ref="H197:I197"/>
    <mergeCell ref="J197:L197"/>
    <mergeCell ref="D198:E198"/>
    <mergeCell ref="H198:I198"/>
    <mergeCell ref="J198:L198"/>
    <mergeCell ref="D199:E199"/>
    <mergeCell ref="H199:I199"/>
    <mergeCell ref="J199:L199"/>
    <mergeCell ref="D200:E200"/>
    <mergeCell ref="H200:I200"/>
    <mergeCell ref="J200:L200"/>
    <mergeCell ref="D201:E201"/>
    <mergeCell ref="H201:I201"/>
    <mergeCell ref="J201:L201"/>
    <mergeCell ref="D202:E202"/>
    <mergeCell ref="H202:I202"/>
    <mergeCell ref="J202:L202"/>
    <mergeCell ref="D203:E203"/>
    <mergeCell ref="H203:I203"/>
    <mergeCell ref="J203:L203"/>
    <mergeCell ref="D204:E204"/>
    <mergeCell ref="H204:I204"/>
    <mergeCell ref="J204:L204"/>
    <mergeCell ref="D205:E205"/>
    <mergeCell ref="H205:I205"/>
    <mergeCell ref="J205:L205"/>
    <mergeCell ref="D231:E231"/>
    <mergeCell ref="H231:I231"/>
    <mergeCell ref="J231:L231"/>
    <mergeCell ref="D232:E232"/>
    <mergeCell ref="H232:I232"/>
    <mergeCell ref="J232:L232"/>
    <mergeCell ref="D206:E206"/>
    <mergeCell ref="H206:I206"/>
    <mergeCell ref="J206:L206"/>
    <mergeCell ref="D207:E207"/>
    <mergeCell ref="H207:I207"/>
    <mergeCell ref="J207:L207"/>
    <mergeCell ref="D208:E208"/>
    <mergeCell ref="H208:I208"/>
    <mergeCell ref="J208:L208"/>
    <mergeCell ref="D233:E233"/>
    <mergeCell ref="H233:I233"/>
    <mergeCell ref="J233:L233"/>
    <mergeCell ref="D234:E234"/>
    <mergeCell ref="H234:I234"/>
    <mergeCell ref="J234:L234"/>
    <mergeCell ref="D235:E235"/>
    <mergeCell ref="H235:I235"/>
    <mergeCell ref="J235:L235"/>
    <mergeCell ref="D241:E241"/>
    <mergeCell ref="H241:I241"/>
    <mergeCell ref="J241:L241"/>
    <mergeCell ref="D236:E236"/>
    <mergeCell ref="H236:I236"/>
    <mergeCell ref="J236:L236"/>
    <mergeCell ref="D237:E237"/>
    <mergeCell ref="H237:I237"/>
    <mergeCell ref="J237:L237"/>
    <mergeCell ref="H248:I248"/>
    <mergeCell ref="J248:L248"/>
    <mergeCell ref="D249:E249"/>
    <mergeCell ref="H249:I249"/>
    <mergeCell ref="J249:L249"/>
    <mergeCell ref="D247:E247"/>
    <mergeCell ref="H247:I247"/>
    <mergeCell ref="J247:L247"/>
    <mergeCell ref="D242:E242"/>
    <mergeCell ref="H242:I242"/>
    <mergeCell ref="J242:L242"/>
    <mergeCell ref="D243:E243"/>
    <mergeCell ref="H243:I243"/>
    <mergeCell ref="J243:L243"/>
    <mergeCell ref="D215:E215"/>
    <mergeCell ref="H215:I215"/>
    <mergeCell ref="J215:L215"/>
    <mergeCell ref="A263:M263"/>
    <mergeCell ref="A264:M264"/>
    <mergeCell ref="D260:E260"/>
    <mergeCell ref="H260:I260"/>
    <mergeCell ref="J260:L260"/>
    <mergeCell ref="D261:E261"/>
    <mergeCell ref="H261:I261"/>
    <mergeCell ref="J261:L261"/>
    <mergeCell ref="D259:E259"/>
    <mergeCell ref="H259:I259"/>
    <mergeCell ref="J259:L259"/>
    <mergeCell ref="D254:E254"/>
    <mergeCell ref="H254:I254"/>
    <mergeCell ref="J254:L254"/>
    <mergeCell ref="D255:E255"/>
    <mergeCell ref="H255:I255"/>
    <mergeCell ref="J255:L255"/>
    <mergeCell ref="D253:E253"/>
    <mergeCell ref="H253:I253"/>
    <mergeCell ref="J253:L253"/>
    <mergeCell ref="D248:E248"/>
    <mergeCell ref="D221:E221"/>
    <mergeCell ref="H221:I221"/>
    <mergeCell ref="J221:L221"/>
    <mergeCell ref="D216:E216"/>
    <mergeCell ref="H216:I216"/>
    <mergeCell ref="J216:L216"/>
    <mergeCell ref="D217:E217"/>
    <mergeCell ref="H217:I217"/>
    <mergeCell ref="J217:L217"/>
    <mergeCell ref="D227:E227"/>
    <mergeCell ref="H227:I227"/>
    <mergeCell ref="J227:L227"/>
    <mergeCell ref="D222:E222"/>
    <mergeCell ref="H222:I222"/>
    <mergeCell ref="J222:L222"/>
    <mergeCell ref="D223:E223"/>
    <mergeCell ref="H223:I223"/>
    <mergeCell ref="J223:L223"/>
    <mergeCell ref="D212:E212"/>
    <mergeCell ref="H212:I212"/>
    <mergeCell ref="J212:L212"/>
    <mergeCell ref="D213:E213"/>
    <mergeCell ref="H213:I213"/>
    <mergeCell ref="J213:L213"/>
    <mergeCell ref="D214:E214"/>
    <mergeCell ref="H214:I214"/>
    <mergeCell ref="J214:L214"/>
    <mergeCell ref="D209:E209"/>
    <mergeCell ref="H209:I209"/>
    <mergeCell ref="J209:L209"/>
    <mergeCell ref="D210:E210"/>
    <mergeCell ref="H210:I210"/>
    <mergeCell ref="J210:L210"/>
    <mergeCell ref="D211:E211"/>
    <mergeCell ref="H211:I211"/>
    <mergeCell ref="J211:L211"/>
    <mergeCell ref="D218:E218"/>
    <mergeCell ref="H218:I218"/>
    <mergeCell ref="J218:L218"/>
    <mergeCell ref="D219:E219"/>
    <mergeCell ref="H219:I219"/>
    <mergeCell ref="J219:L219"/>
    <mergeCell ref="D220:E220"/>
    <mergeCell ref="H220:I220"/>
    <mergeCell ref="J220:L220"/>
    <mergeCell ref="D224:E224"/>
    <mergeCell ref="H224:I224"/>
    <mergeCell ref="J224:L224"/>
    <mergeCell ref="D225:E225"/>
    <mergeCell ref="H225:I225"/>
    <mergeCell ref="J225:L225"/>
    <mergeCell ref="D226:E226"/>
    <mergeCell ref="H226:I226"/>
    <mergeCell ref="J226:L226"/>
    <mergeCell ref="D228:E228"/>
    <mergeCell ref="H228:I228"/>
    <mergeCell ref="J228:L228"/>
    <mergeCell ref="D229:E229"/>
    <mergeCell ref="H229:I229"/>
    <mergeCell ref="J229:L229"/>
    <mergeCell ref="D230:E230"/>
    <mergeCell ref="H230:I230"/>
    <mergeCell ref="J230:L230"/>
    <mergeCell ref="D238:E238"/>
    <mergeCell ref="H238:I238"/>
    <mergeCell ref="J238:L238"/>
    <mergeCell ref="D239:E239"/>
    <mergeCell ref="H239:I239"/>
    <mergeCell ref="J239:L239"/>
    <mergeCell ref="D240:E240"/>
    <mergeCell ref="H240:I240"/>
    <mergeCell ref="J240:L240"/>
    <mergeCell ref="D244:E244"/>
    <mergeCell ref="H244:I244"/>
    <mergeCell ref="J244:L244"/>
    <mergeCell ref="D245:E245"/>
    <mergeCell ref="H245:I245"/>
    <mergeCell ref="J245:L245"/>
    <mergeCell ref="D246:E246"/>
    <mergeCell ref="H246:I246"/>
    <mergeCell ref="J246:L246"/>
    <mergeCell ref="D250:E250"/>
    <mergeCell ref="H250:I250"/>
    <mergeCell ref="J250:L250"/>
    <mergeCell ref="D251:E251"/>
    <mergeCell ref="H251:I251"/>
    <mergeCell ref="J251:L251"/>
    <mergeCell ref="D252:E252"/>
    <mergeCell ref="H252:I252"/>
    <mergeCell ref="J252:L252"/>
    <mergeCell ref="D256:E256"/>
    <mergeCell ref="H256:I256"/>
    <mergeCell ref="J256:L256"/>
    <mergeCell ref="D257:E257"/>
    <mergeCell ref="H257:I257"/>
    <mergeCell ref="J257:L257"/>
    <mergeCell ref="D258:E258"/>
    <mergeCell ref="H258:I258"/>
    <mergeCell ref="J258:L258"/>
  </mergeCells>
  <phoneticPr fontId="16" type="noConversion"/>
  <pageMargins left="0.7" right="0.7" top="0.75" bottom="0.75" header="0.3" footer="0.3"/>
  <pageSetup paperSize="9" scale="51" fitToHeight="0" orientation="portrait" r:id="rId1"/>
  <rowBreaks count="1" manualBreakCount="1">
    <brk id="176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Radni listovi</vt:lpstr>
      </vt:variant>
      <vt:variant>
        <vt:i4>1</vt:i4>
      </vt:variant>
      <vt:variant>
        <vt:lpstr>Imenovani rasponi</vt:lpstr>
      </vt:variant>
      <vt:variant>
        <vt:i4>1</vt:i4>
      </vt:variant>
    </vt:vector>
  </HeadingPairs>
  <TitlesOfParts>
    <vt:vector size="2" baseType="lpstr">
      <vt:lpstr>IspisObracunaProracunaBezProsle</vt:lpstr>
      <vt:lpstr>IspisObracunaProracunaBezProsle!Podrucje_ispisa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2023-06-01T13:04:29Z</dcterms:created>
  <dcterms:modified xsi:type="dcterms:W3CDTF">2025-03-19T11:55:53Z</dcterms:modified>
</cp:coreProperties>
</file>